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2120" windowHeight="9120" activeTab="0"/>
  </bookViews>
  <sheets>
    <sheet name="03-12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<sst xmlns="http://schemas.openxmlformats.org/spreadsheetml/2006/main" count="67" uniqueCount="55">
  <si>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市  町  別</t>
  </si>
  <si>
    <t>計</t>
  </si>
  <si>
    <t>通勤者</t>
  </si>
  <si>
    <t>通学者</t>
  </si>
  <si>
    <t>府県市区別</t>
  </si>
  <si>
    <t>人</t>
  </si>
  <si>
    <t>神戸市</t>
  </si>
  <si>
    <t>大阪市</t>
  </si>
  <si>
    <t>姫路市</t>
  </si>
  <si>
    <t>堺市</t>
  </si>
  <si>
    <t>尼崎市</t>
  </si>
  <si>
    <t>豊中市</t>
  </si>
  <si>
    <t>明石市</t>
  </si>
  <si>
    <t>池田市</t>
  </si>
  <si>
    <t>西宮市</t>
  </si>
  <si>
    <t>吹田市</t>
  </si>
  <si>
    <t>芦屋市</t>
  </si>
  <si>
    <t>高槻市</t>
  </si>
  <si>
    <t>加古川市</t>
  </si>
  <si>
    <t>宝塚市</t>
  </si>
  <si>
    <t>枚方市</t>
  </si>
  <si>
    <t>三木市</t>
  </si>
  <si>
    <t>茨木市</t>
  </si>
  <si>
    <t>川西市</t>
  </si>
  <si>
    <t>三田市</t>
  </si>
  <si>
    <t>箕面市</t>
  </si>
  <si>
    <t>猪名川町</t>
  </si>
  <si>
    <t>東大阪市</t>
  </si>
  <si>
    <t>その他の市町村</t>
  </si>
  <si>
    <t>その他の市町</t>
  </si>
  <si>
    <t xml:space="preserve">総     計 </t>
  </si>
  <si>
    <t>県   外   計</t>
  </si>
  <si>
    <t xml:space="preserve">県   内   計 </t>
  </si>
  <si>
    <t xml:space="preserve"> 大　 阪 　府</t>
  </si>
  <si>
    <t>〔注〕通学者は１５歳未満を除く。</t>
  </si>
  <si>
    <t>資料：平成１７年国勢調査</t>
  </si>
  <si>
    <t>守口市</t>
  </si>
  <si>
    <t>寝屋川市</t>
  </si>
  <si>
    <t>摂津市</t>
  </si>
  <si>
    <t xml:space="preserve"> その他の県</t>
  </si>
  <si>
    <t>相生市</t>
  </si>
  <si>
    <t>高砂市</t>
  </si>
  <si>
    <t>小野市</t>
  </si>
  <si>
    <t>加西市</t>
  </si>
  <si>
    <t>篠山市</t>
  </si>
  <si>
    <t>丹波市</t>
  </si>
  <si>
    <t>吉川町</t>
  </si>
  <si>
    <t>八尾市</t>
  </si>
  <si>
    <t>門真市</t>
  </si>
  <si>
    <t xml:space="preserve"> 滋　 賀 　県</t>
  </si>
  <si>
    <t xml:space="preserve"> 京　 都 　府</t>
  </si>
  <si>
    <t xml:space="preserve"> 奈　 良 　県</t>
  </si>
  <si>
    <t>－</t>
  </si>
  <si>
    <t>流  出  人  口</t>
  </si>
  <si>
    <t>３－１２．相手地別流出人口（平成１７年）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</si>
</sst>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ee\-m\-d"/>
    <numFmt numFmtId="180" formatCode="m/d"/>
    <numFmt numFmtId="181" formatCode="m/d/yy\ h:mm"/>
    <numFmt numFmtId="182" formatCode="ee/m/d"/>
    <numFmt numFmtId="183" formatCode="ee&quot;年&quot;m&quot;月&quot;d&quot;日&quot;"/>
    <numFmt numFmtId="184" formatCode="gggee&quot;年&quot;m&quot;月&quot;d&quot;日&quot;"/>
    <numFmt numFmtId="185" formatCode="0.0"/>
    <numFmt numFmtId="186" formatCode="#,##0.00;&quot;△&quot;#,##0.00"/>
    <numFmt numFmtId="187" formatCode="#,##0;&quot;△&quot;#,##0"/>
    <numFmt numFmtId="188" formatCode="#,##0_ "/>
    <numFmt numFmtId="189" formatCode="0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vertical="center"/>
      <protection locked="0"/>
    </xf>
    <xf numFmtId="3" fontId="7" fillId="0" borderId="13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right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1" defaultRowHeight="15"/>
  <cols>
    <col min="1" max="1" width="1.8984375" style="4" customWidth="1"/>
    <col min="2" max="2" width="14.3984375" style="4" customWidth="1"/>
    <col min="3" max="3" width="1.8984375" style="4" customWidth="1"/>
    <col min="4" max="6" width="6.69921875" style="4" customWidth="1"/>
    <col min="7" max="7" width="3" style="4" customWidth="1"/>
    <col min="8" max="8" width="1.8984375" style="4" customWidth="1"/>
    <col min="9" max="9" width="14.3984375" style="4" customWidth="1"/>
    <col min="10" max="10" width="1.8984375" style="4" customWidth="1"/>
    <col min="11" max="13" width="6.69921875" style="4" customWidth="1"/>
    <col min="14" max="16384" width="11" style="4" customWidth="1"/>
  </cols>
  <sheetData>
    <row r="1" spans="1:13" ht="22.5" customHeight="1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.75" customHeight="1" thickBo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</row>
    <row r="3" spans="1:13" ht="22.5" customHeight="1">
      <c r="A3" s="36" t="s">
        <v>0</v>
      </c>
      <c r="B3" s="37"/>
      <c r="C3" s="38"/>
      <c r="D3" s="32" t="s">
        <v>53</v>
      </c>
      <c r="E3" s="33"/>
      <c r="F3" s="34"/>
      <c r="G3" s="23"/>
      <c r="H3" s="36" t="s">
        <v>4</v>
      </c>
      <c r="I3" s="37"/>
      <c r="J3" s="38"/>
      <c r="K3" s="32" t="s">
        <v>53</v>
      </c>
      <c r="L3" s="33"/>
      <c r="M3" s="34"/>
    </row>
    <row r="4" spans="1:13" ht="22.5" customHeight="1">
      <c r="A4" s="39"/>
      <c r="B4" s="39"/>
      <c r="C4" s="40"/>
      <c r="D4" s="8" t="s">
        <v>1</v>
      </c>
      <c r="E4" s="8" t="s">
        <v>2</v>
      </c>
      <c r="F4" s="8" t="s">
        <v>3</v>
      </c>
      <c r="G4" s="23"/>
      <c r="H4" s="39"/>
      <c r="I4" s="39"/>
      <c r="J4" s="40"/>
      <c r="K4" s="8" t="s">
        <v>1</v>
      </c>
      <c r="L4" s="8" t="s">
        <v>2</v>
      </c>
      <c r="M4" s="26" t="s">
        <v>3</v>
      </c>
    </row>
    <row r="5" spans="1:13" ht="15.75" customHeight="1">
      <c r="A5" s="5"/>
      <c r="B5" s="5"/>
      <c r="C5" s="5"/>
      <c r="D5" s="9" t="s">
        <v>5</v>
      </c>
      <c r="E5" s="9" t="s">
        <v>5</v>
      </c>
      <c r="F5" s="9" t="s">
        <v>5</v>
      </c>
      <c r="G5" s="24"/>
      <c r="H5" s="5"/>
      <c r="I5" s="5"/>
      <c r="J5" s="5"/>
      <c r="K5" s="9" t="s">
        <v>5</v>
      </c>
      <c r="L5" s="9" t="s">
        <v>5</v>
      </c>
      <c r="M5" s="27" t="s">
        <v>5</v>
      </c>
    </row>
    <row r="6" spans="1:13" ht="31.5" customHeight="1">
      <c r="A6" s="35" t="s">
        <v>30</v>
      </c>
      <c r="B6" s="35"/>
      <c r="C6" s="14"/>
      <c r="D6" s="19">
        <f aca="true" t="shared" si="0" ref="D6:D14">E6+F6</f>
        <v>51546</v>
      </c>
      <c r="E6" s="19">
        <f>E7+L6</f>
        <v>46595</v>
      </c>
      <c r="F6" s="19">
        <f>F7+M6</f>
        <v>4951</v>
      </c>
      <c r="G6" s="25"/>
      <c r="H6" s="35" t="s">
        <v>31</v>
      </c>
      <c r="I6" s="35"/>
      <c r="J6" s="10"/>
      <c r="K6" s="19">
        <f aca="true" t="shared" si="1" ref="K6:K27">L6+M6</f>
        <v>24920</v>
      </c>
      <c r="L6" s="19">
        <f>L7+L24+L25+L26+L27</f>
        <v>22364</v>
      </c>
      <c r="M6" s="28">
        <f>M7+M24+M25+M26+M27</f>
        <v>2556</v>
      </c>
    </row>
    <row r="7" spans="1:13" ht="31.5" customHeight="1">
      <c r="A7" s="35" t="s">
        <v>32</v>
      </c>
      <c r="B7" s="35"/>
      <c r="C7" s="11"/>
      <c r="D7" s="19">
        <f t="shared" si="0"/>
        <v>26626</v>
      </c>
      <c r="E7" s="19">
        <f>SUM(E8:E27)</f>
        <v>24231</v>
      </c>
      <c r="F7" s="19">
        <f>SUM(F8:F27)</f>
        <v>2395</v>
      </c>
      <c r="G7" s="25"/>
      <c r="H7" s="35" t="s">
        <v>33</v>
      </c>
      <c r="I7" s="35"/>
      <c r="J7" s="10"/>
      <c r="K7" s="19">
        <f t="shared" si="1"/>
        <v>23590</v>
      </c>
      <c r="L7" s="19">
        <f>SUM(L8:L23)</f>
        <v>21455</v>
      </c>
      <c r="M7" s="28">
        <f>SUM(M8:M23)</f>
        <v>2135</v>
      </c>
    </row>
    <row r="8" spans="1:13" ht="31.5" customHeight="1">
      <c r="A8" s="13"/>
      <c r="B8" s="15" t="s">
        <v>6</v>
      </c>
      <c r="C8" s="16"/>
      <c r="D8" s="19">
        <f t="shared" si="0"/>
        <v>3745</v>
      </c>
      <c r="E8" s="19">
        <v>3030</v>
      </c>
      <c r="F8" s="19">
        <v>715</v>
      </c>
      <c r="G8" s="25"/>
      <c r="H8" s="13"/>
      <c r="I8" s="15" t="s">
        <v>7</v>
      </c>
      <c r="J8" s="17"/>
      <c r="K8" s="19">
        <f t="shared" si="1"/>
        <v>15428</v>
      </c>
      <c r="L8" s="19">
        <v>14520</v>
      </c>
      <c r="M8" s="28">
        <v>908</v>
      </c>
    </row>
    <row r="9" spans="1:13" ht="31.5" customHeight="1">
      <c r="A9" s="13"/>
      <c r="B9" s="15" t="s">
        <v>8</v>
      </c>
      <c r="C9" s="16"/>
      <c r="D9" s="19">
        <f t="shared" si="0"/>
        <v>111</v>
      </c>
      <c r="E9" s="19">
        <v>85</v>
      </c>
      <c r="F9" s="19">
        <v>26</v>
      </c>
      <c r="G9" s="25"/>
      <c r="H9" s="13"/>
      <c r="I9" s="15" t="s">
        <v>9</v>
      </c>
      <c r="J9" s="17"/>
      <c r="K9" s="19">
        <f t="shared" si="1"/>
        <v>271</v>
      </c>
      <c r="L9" s="19">
        <v>225</v>
      </c>
      <c r="M9" s="28">
        <v>46</v>
      </c>
    </row>
    <row r="10" spans="1:13" ht="31.5" customHeight="1">
      <c r="A10" s="13"/>
      <c r="B10" s="15" t="s">
        <v>10</v>
      </c>
      <c r="C10" s="16"/>
      <c r="D10" s="19">
        <f t="shared" si="0"/>
        <v>12670</v>
      </c>
      <c r="E10" s="19">
        <v>12146</v>
      </c>
      <c r="F10" s="19">
        <v>524</v>
      </c>
      <c r="G10" s="25"/>
      <c r="H10" s="13"/>
      <c r="I10" s="15" t="s">
        <v>11</v>
      </c>
      <c r="J10" s="10"/>
      <c r="K10" s="19">
        <f t="shared" si="1"/>
        <v>2049</v>
      </c>
      <c r="L10" s="19">
        <v>1878</v>
      </c>
      <c r="M10" s="28">
        <v>171</v>
      </c>
    </row>
    <row r="11" spans="1:13" ht="31.5" customHeight="1">
      <c r="A11" s="13"/>
      <c r="B11" s="15" t="s">
        <v>12</v>
      </c>
      <c r="C11" s="16"/>
      <c r="D11" s="19">
        <f t="shared" si="0"/>
        <v>104</v>
      </c>
      <c r="E11" s="19">
        <v>91</v>
      </c>
      <c r="F11" s="20">
        <v>13</v>
      </c>
      <c r="G11" s="25"/>
      <c r="H11" s="13"/>
      <c r="I11" s="15" t="s">
        <v>13</v>
      </c>
      <c r="J11" s="10"/>
      <c r="K11" s="19">
        <f t="shared" si="1"/>
        <v>1083</v>
      </c>
      <c r="L11" s="19">
        <v>1042</v>
      </c>
      <c r="M11" s="28">
        <v>41</v>
      </c>
    </row>
    <row r="12" spans="1:13" ht="31.5" customHeight="1">
      <c r="A12" s="13"/>
      <c r="B12" s="15" t="s">
        <v>14</v>
      </c>
      <c r="C12" s="16"/>
      <c r="D12" s="19">
        <f t="shared" si="0"/>
        <v>3537</v>
      </c>
      <c r="E12" s="19">
        <v>2800</v>
      </c>
      <c r="F12" s="19">
        <v>737</v>
      </c>
      <c r="G12" s="25"/>
      <c r="H12" s="13"/>
      <c r="I12" s="15" t="s">
        <v>15</v>
      </c>
      <c r="J12" s="17"/>
      <c r="K12" s="19">
        <f t="shared" si="1"/>
        <v>1250</v>
      </c>
      <c r="L12" s="19">
        <v>966</v>
      </c>
      <c r="M12" s="28">
        <v>284</v>
      </c>
    </row>
    <row r="13" spans="1:13" ht="31.5" customHeight="1">
      <c r="A13" s="13"/>
      <c r="B13" s="15" t="s">
        <v>16</v>
      </c>
      <c r="C13" s="16"/>
      <c r="D13" s="19">
        <f t="shared" si="0"/>
        <v>322</v>
      </c>
      <c r="E13" s="19">
        <v>246</v>
      </c>
      <c r="F13" s="20">
        <v>76</v>
      </c>
      <c r="G13" s="25"/>
      <c r="H13" s="13"/>
      <c r="I13" s="15" t="s">
        <v>17</v>
      </c>
      <c r="J13" s="17"/>
      <c r="K13" s="19">
        <f t="shared" si="1"/>
        <v>323</v>
      </c>
      <c r="L13" s="19">
        <v>264</v>
      </c>
      <c r="M13" s="28">
        <v>59</v>
      </c>
    </row>
    <row r="14" spans="1:13" ht="31.5" customHeight="1">
      <c r="A14" s="13"/>
      <c r="B14" s="15" t="s">
        <v>40</v>
      </c>
      <c r="C14" s="16"/>
      <c r="D14" s="19">
        <f t="shared" si="0"/>
        <v>15</v>
      </c>
      <c r="E14" s="19">
        <v>13</v>
      </c>
      <c r="F14" s="20">
        <v>2</v>
      </c>
      <c r="G14" s="25"/>
      <c r="H14" s="13"/>
      <c r="I14" s="15" t="s">
        <v>36</v>
      </c>
      <c r="J14" s="17"/>
      <c r="K14" s="19">
        <f t="shared" si="1"/>
        <v>134</v>
      </c>
      <c r="L14" s="19">
        <v>118</v>
      </c>
      <c r="M14" s="28">
        <v>16</v>
      </c>
    </row>
    <row r="15" spans="1:13" ht="31.5" customHeight="1">
      <c r="A15" s="13"/>
      <c r="B15" s="15" t="s">
        <v>18</v>
      </c>
      <c r="C15" s="16"/>
      <c r="D15" s="19">
        <f>E15+F15</f>
        <v>35</v>
      </c>
      <c r="E15" s="19">
        <v>33</v>
      </c>
      <c r="F15" s="20">
        <v>2</v>
      </c>
      <c r="G15" s="25"/>
      <c r="H15" s="13"/>
      <c r="I15" s="15" t="s">
        <v>20</v>
      </c>
      <c r="J15" s="17"/>
      <c r="K15" s="19">
        <f t="shared" si="1"/>
        <v>188</v>
      </c>
      <c r="L15" s="19">
        <v>112</v>
      </c>
      <c r="M15" s="28">
        <v>76</v>
      </c>
    </row>
    <row r="16" spans="1:13" ht="31.5" customHeight="1">
      <c r="A16" s="13"/>
      <c r="B16" s="15" t="s">
        <v>19</v>
      </c>
      <c r="C16" s="16"/>
      <c r="D16" s="19">
        <f>E16+F16</f>
        <v>3291</v>
      </c>
      <c r="E16" s="19">
        <v>3185</v>
      </c>
      <c r="F16" s="20">
        <v>106</v>
      </c>
      <c r="G16" s="25"/>
      <c r="H16" s="13"/>
      <c r="I16" s="15" t="s">
        <v>22</v>
      </c>
      <c r="J16" s="17"/>
      <c r="K16" s="19">
        <f t="shared" si="1"/>
        <v>514</v>
      </c>
      <c r="L16" s="19">
        <v>423</v>
      </c>
      <c r="M16" s="28">
        <v>91</v>
      </c>
    </row>
    <row r="17" spans="1:13" ht="31.5" customHeight="1">
      <c r="A17" s="13"/>
      <c r="B17" s="15" t="s">
        <v>21</v>
      </c>
      <c r="C17" s="11"/>
      <c r="D17" s="19">
        <f>E17+F17</f>
        <v>31</v>
      </c>
      <c r="E17" s="19">
        <v>28</v>
      </c>
      <c r="F17" s="20">
        <v>3</v>
      </c>
      <c r="G17" s="25"/>
      <c r="H17" s="13"/>
      <c r="I17" s="15" t="s">
        <v>47</v>
      </c>
      <c r="J17" s="17"/>
      <c r="K17" s="19">
        <f t="shared" si="1"/>
        <v>139</v>
      </c>
      <c r="L17" s="20">
        <v>124</v>
      </c>
      <c r="M17" s="29">
        <v>15</v>
      </c>
    </row>
    <row r="18" spans="1:13" ht="31.5" customHeight="1">
      <c r="A18" s="13"/>
      <c r="B18" s="15" t="s">
        <v>41</v>
      </c>
      <c r="C18" s="16"/>
      <c r="D18" s="19">
        <f>SUM(E18:F18)</f>
        <v>11</v>
      </c>
      <c r="E18" s="19">
        <v>11</v>
      </c>
      <c r="F18" s="22" t="s">
        <v>52</v>
      </c>
      <c r="G18" s="25"/>
      <c r="H18" s="13"/>
      <c r="I18" s="15" t="s">
        <v>37</v>
      </c>
      <c r="J18" s="17"/>
      <c r="K18" s="19">
        <f t="shared" si="1"/>
        <v>154</v>
      </c>
      <c r="L18" s="20">
        <v>103</v>
      </c>
      <c r="M18" s="29">
        <v>51</v>
      </c>
    </row>
    <row r="19" spans="1:13" ht="31.5" customHeight="1">
      <c r="A19" s="13"/>
      <c r="B19" s="15" t="s">
        <v>23</v>
      </c>
      <c r="C19" s="16"/>
      <c r="D19" s="19">
        <f aca="true" t="shared" si="2" ref="D19:D24">E19+F19</f>
        <v>1885</v>
      </c>
      <c r="E19" s="19">
        <v>1845</v>
      </c>
      <c r="F19" s="20">
        <v>40</v>
      </c>
      <c r="G19" s="25"/>
      <c r="H19" s="13"/>
      <c r="I19" s="15" t="s">
        <v>25</v>
      </c>
      <c r="J19" s="17"/>
      <c r="K19" s="19">
        <f t="shared" si="1"/>
        <v>425</v>
      </c>
      <c r="L19" s="20">
        <v>375</v>
      </c>
      <c r="M19" s="29">
        <v>50</v>
      </c>
    </row>
    <row r="20" spans="1:13" ht="31.5" customHeight="1">
      <c r="A20" s="13"/>
      <c r="B20" s="15" t="s">
        <v>42</v>
      </c>
      <c r="C20" s="16"/>
      <c r="D20" s="19">
        <f t="shared" si="2"/>
        <v>26</v>
      </c>
      <c r="E20" s="19">
        <v>23</v>
      </c>
      <c r="F20" s="20">
        <v>3</v>
      </c>
      <c r="G20" s="25"/>
      <c r="H20" s="13"/>
      <c r="I20" s="15" t="s">
        <v>48</v>
      </c>
      <c r="J20" s="17"/>
      <c r="K20" s="19">
        <f>SUM(L20:M20)</f>
        <v>174</v>
      </c>
      <c r="L20" s="20">
        <v>174</v>
      </c>
      <c r="M20" s="30" t="s">
        <v>52</v>
      </c>
    </row>
    <row r="21" spans="1:13" ht="31.5" customHeight="1">
      <c r="A21" s="13"/>
      <c r="B21" s="15" t="s">
        <v>24</v>
      </c>
      <c r="C21" s="16"/>
      <c r="D21" s="19">
        <f t="shared" si="2"/>
        <v>532</v>
      </c>
      <c r="E21" s="19">
        <v>401</v>
      </c>
      <c r="F21" s="20">
        <v>131</v>
      </c>
      <c r="G21" s="25"/>
      <c r="H21" s="13"/>
      <c r="I21" s="15" t="s">
        <v>38</v>
      </c>
      <c r="J21" s="17"/>
      <c r="K21" s="19">
        <f t="shared" si="1"/>
        <v>267</v>
      </c>
      <c r="L21" s="20">
        <v>220</v>
      </c>
      <c r="M21" s="29">
        <v>47</v>
      </c>
    </row>
    <row r="22" spans="1:13" ht="31.5" customHeight="1">
      <c r="A22" s="13"/>
      <c r="B22" s="15" t="s">
        <v>43</v>
      </c>
      <c r="C22" s="16"/>
      <c r="D22" s="19">
        <f t="shared" si="2"/>
        <v>10</v>
      </c>
      <c r="E22" s="20">
        <v>7</v>
      </c>
      <c r="F22" s="19">
        <v>3</v>
      </c>
      <c r="G22" s="25"/>
      <c r="H22" s="13"/>
      <c r="I22" s="15" t="s">
        <v>27</v>
      </c>
      <c r="J22" s="18"/>
      <c r="K22" s="19">
        <f t="shared" si="1"/>
        <v>460</v>
      </c>
      <c r="L22" s="20">
        <v>348</v>
      </c>
      <c r="M22" s="29">
        <v>112</v>
      </c>
    </row>
    <row r="23" spans="1:13" ht="31.5" customHeight="1">
      <c r="A23" s="13"/>
      <c r="B23" s="15" t="s">
        <v>44</v>
      </c>
      <c r="C23" s="16"/>
      <c r="D23" s="19">
        <f t="shared" si="2"/>
        <v>63</v>
      </c>
      <c r="E23" s="19">
        <v>61</v>
      </c>
      <c r="F23" s="20">
        <v>2</v>
      </c>
      <c r="G23" s="25"/>
      <c r="H23" s="11"/>
      <c r="I23" s="11" t="s">
        <v>28</v>
      </c>
      <c r="J23" s="10"/>
      <c r="K23" s="19">
        <f t="shared" si="1"/>
        <v>731</v>
      </c>
      <c r="L23" s="19">
        <f>21455-SUM(L8:L22)</f>
        <v>563</v>
      </c>
      <c r="M23" s="28">
        <f>2135-SUM(M8:M22)</f>
        <v>168</v>
      </c>
    </row>
    <row r="24" spans="1:13" ht="31.5" customHeight="1">
      <c r="A24" s="13"/>
      <c r="B24" s="15" t="s">
        <v>45</v>
      </c>
      <c r="C24" s="16"/>
      <c r="D24" s="19">
        <f t="shared" si="2"/>
        <v>34</v>
      </c>
      <c r="E24" s="20">
        <v>33</v>
      </c>
      <c r="F24" s="19">
        <v>1</v>
      </c>
      <c r="G24" s="25"/>
      <c r="H24" s="35" t="s">
        <v>49</v>
      </c>
      <c r="I24" s="35"/>
      <c r="J24" s="10"/>
      <c r="K24" s="19">
        <f t="shared" si="1"/>
        <v>158</v>
      </c>
      <c r="L24" s="20">
        <v>112</v>
      </c>
      <c r="M24" s="29">
        <v>46</v>
      </c>
    </row>
    <row r="25" spans="1:13" ht="31.5" customHeight="1">
      <c r="A25" s="13"/>
      <c r="B25" s="15" t="s">
        <v>26</v>
      </c>
      <c r="C25" s="16"/>
      <c r="D25" s="19">
        <f>SUM(E25:F25)</f>
        <v>83</v>
      </c>
      <c r="E25" s="20">
        <v>83</v>
      </c>
      <c r="F25" s="22" t="s">
        <v>52</v>
      </c>
      <c r="G25" s="25"/>
      <c r="H25" s="35" t="s">
        <v>50</v>
      </c>
      <c r="I25" s="35"/>
      <c r="J25" s="10"/>
      <c r="K25" s="19">
        <f t="shared" si="1"/>
        <v>797</v>
      </c>
      <c r="L25" s="20">
        <v>488</v>
      </c>
      <c r="M25" s="29">
        <v>309</v>
      </c>
    </row>
    <row r="26" spans="1:13" ht="31.5" customHeight="1">
      <c r="A26" s="13"/>
      <c r="B26" s="15" t="s">
        <v>46</v>
      </c>
      <c r="C26" s="16"/>
      <c r="D26" s="19">
        <f>SUM(E26:F26)</f>
        <v>17</v>
      </c>
      <c r="E26" s="20">
        <v>17</v>
      </c>
      <c r="F26" s="22" t="s">
        <v>52</v>
      </c>
      <c r="G26" s="25"/>
      <c r="H26" s="35" t="s">
        <v>51</v>
      </c>
      <c r="I26" s="35"/>
      <c r="J26" s="10"/>
      <c r="K26" s="19">
        <f t="shared" si="1"/>
        <v>107</v>
      </c>
      <c r="L26" s="20">
        <v>60</v>
      </c>
      <c r="M26" s="29">
        <v>47</v>
      </c>
    </row>
    <row r="27" spans="1:13" ht="31.5" customHeight="1">
      <c r="A27" s="13"/>
      <c r="B27" s="11" t="s">
        <v>29</v>
      </c>
      <c r="C27" s="11"/>
      <c r="D27" s="19">
        <f>E27+F27</f>
        <v>104</v>
      </c>
      <c r="E27" s="19">
        <f>24231-SUM(E8:E26)</f>
        <v>93</v>
      </c>
      <c r="F27" s="19">
        <f>2395-SUM(F8:F26)</f>
        <v>11</v>
      </c>
      <c r="G27" s="25"/>
      <c r="H27" s="35" t="s">
        <v>39</v>
      </c>
      <c r="I27" s="35"/>
      <c r="J27" s="10"/>
      <c r="K27" s="28">
        <f t="shared" si="1"/>
        <v>268</v>
      </c>
      <c r="L27" s="19">
        <f>22364-L26-L25-L24-L7</f>
        <v>249</v>
      </c>
      <c r="M27" s="28">
        <f>2556-M26-M25-M24-M7</f>
        <v>19</v>
      </c>
    </row>
    <row r="28" spans="1:13" ht="6.75" customHeight="1" thickBot="1">
      <c r="A28" s="46"/>
      <c r="B28" s="46"/>
      <c r="C28" s="47"/>
      <c r="D28" s="21"/>
      <c r="E28" s="21"/>
      <c r="F28" s="21"/>
      <c r="G28" s="31"/>
      <c r="H28" s="44"/>
      <c r="I28" s="44"/>
      <c r="J28" s="45"/>
      <c r="K28" s="21"/>
      <c r="L28" s="21"/>
      <c r="M28" s="21"/>
    </row>
    <row r="29" spans="1:13" s="12" customFormat="1" ht="22.5" customHeight="1">
      <c r="A29" s="42" t="s">
        <v>35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s="12" customFormat="1" ht="22.5" customHeight="1">
      <c r="A30" s="41" t="s">
        <v>34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3" ht="14.25">
      <c r="A31" s="6"/>
      <c r="B31" s="6"/>
      <c r="C31" s="6"/>
    </row>
    <row r="32" spans="1:6" ht="14.25">
      <c r="A32" s="6"/>
      <c r="B32" s="6"/>
      <c r="C32" s="6"/>
      <c r="D32" s="7"/>
      <c r="E32" s="7"/>
      <c r="F32" s="7"/>
    </row>
    <row r="35" spans="4:6" ht="14.25">
      <c r="D35" s="1"/>
      <c r="E35" s="1"/>
      <c r="F35" s="1"/>
    </row>
  </sheetData>
  <sheetProtection/>
  <mergeCells count="17">
    <mergeCell ref="A30:M30"/>
    <mergeCell ref="A29:M29"/>
    <mergeCell ref="A1:M1"/>
    <mergeCell ref="H24:I24"/>
    <mergeCell ref="H27:I27"/>
    <mergeCell ref="H26:I26"/>
    <mergeCell ref="H25:I25"/>
    <mergeCell ref="H7:I7"/>
    <mergeCell ref="H28:J28"/>
    <mergeCell ref="A28:C28"/>
    <mergeCell ref="K3:M3"/>
    <mergeCell ref="D3:F3"/>
    <mergeCell ref="H6:I6"/>
    <mergeCell ref="A7:B7"/>
    <mergeCell ref="A3:C4"/>
    <mergeCell ref="H3:J4"/>
    <mergeCell ref="A6:B6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1"/>
  <headerFooter alignWithMargins="0">
    <oddFooter>&amp;C&amp;"ＭＳ 明朝,標準"- 26 -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s005815 浜野匡</dc:creator>
  <cp:keywords/>
  <dc:description/>
  <cp:lastModifiedBy>Administrator</cp:lastModifiedBy>
  <cp:lastPrinted>2016-03-14T04:14:36Z</cp:lastPrinted>
  <dcterms:created xsi:type="dcterms:W3CDTF">2000-01-13T01:18:13Z</dcterms:created>
  <dcterms:modified xsi:type="dcterms:W3CDTF">2016-06-10T02:40:14Z</dcterms:modified>
  <cp:category/>
  <cp:version/>
  <cp:contentType/>
  <cp:contentStatus/>
</cp:coreProperties>
</file>