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6\"/>
    </mc:Choice>
  </mc:AlternateContent>
  <xr:revisionPtr revIDLastSave="0" documentId="13_ncr:1_{E950C78B-148B-4C7F-B413-95C93C82D997}" xr6:coauthVersionLast="47" xr6:coauthVersionMax="47" xr10:uidLastSave="{00000000-0000-0000-0000-000000000000}"/>
  <bookViews>
    <workbookView xWindow="-120" yWindow="-120" windowWidth="19440" windowHeight="10020" tabRatio="602" firstSheet="1" activeTab="1" xr2:uid="{00000000-000D-0000-FFFF-FFFF00000000}"/>
  </bookViews>
  <sheets>
    <sheet name="加工" sheetId="6" state="hidden" r:id="rId1"/>
    <sheet name="106" sheetId="1" r:id="rId2"/>
    <sheet name="107" sheetId="2" r:id="rId3"/>
    <sheet name="108" sheetId="3" r:id="rId4"/>
  </sheets>
  <externalReferences>
    <externalReference r:id="rId5"/>
  </externalReferences>
  <definedNames>
    <definedName name="_a1">[1]款別出!#REF!</definedName>
    <definedName name="_a2">[1]款別出!#REF!</definedName>
    <definedName name="_a3">[1]款別出!#REF!</definedName>
    <definedName name="_a4">[1]款別出!#REF!</definedName>
    <definedName name="_B1">[1]款別出!#REF!</definedName>
    <definedName name="_dk7">[1]款別出!#REF!</definedName>
    <definedName name="_ik7">[1]款別出!#REF!</definedName>
    <definedName name="_ｎ1">[1]款別出!#REF!</definedName>
    <definedName name="_n2">[1]款別出!#REF!</definedName>
    <definedName name="_xlnm.Print_Area" localSheetId="1">'106'!$A$1:$G$51</definedName>
    <definedName name="_xlnm.Print_Area" localSheetId="2">'107'!$A$1:$G$26</definedName>
    <definedName name="_xlnm.Print_Area" localSheetId="3">'108'!$A$1:$G$41</definedName>
    <definedName name="_xlnm.Print_Area" localSheetId="0">加工!$A$16:$E$30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6" l="1"/>
  <c r="J23" i="6"/>
  <c r="K7" i="6"/>
  <c r="J7" i="6"/>
  <c r="B27" i="6"/>
  <c r="B25" i="6" s="1"/>
  <c r="E25" i="6" s="1"/>
  <c r="E24" i="6"/>
  <c r="I23" i="6"/>
  <c r="H23" i="6"/>
  <c r="G23" i="6"/>
  <c r="E23" i="6"/>
  <c r="E22" i="6"/>
  <c r="E21" i="6"/>
  <c r="E20" i="6"/>
  <c r="E19" i="6"/>
  <c r="E18" i="6"/>
  <c r="E17" i="6"/>
  <c r="B12" i="6"/>
  <c r="B10" i="6" s="1"/>
  <c r="E10" i="6" s="1"/>
  <c r="E9" i="6"/>
  <c r="E8" i="6"/>
  <c r="I7" i="6"/>
  <c r="H7" i="6"/>
  <c r="G7" i="6"/>
  <c r="E7" i="6"/>
  <c r="E6" i="6"/>
  <c r="E5" i="6"/>
  <c r="E4" i="6"/>
  <c r="E3" i="6"/>
  <c r="E2" i="6"/>
  <c r="E26" i="6" l="1"/>
  <c r="E12" i="6"/>
</calcChain>
</file>

<file path=xl/sharedStrings.xml><?xml version="1.0" encoding="utf-8"?>
<sst xmlns="http://schemas.openxmlformats.org/spreadsheetml/2006/main" count="246" uniqueCount="136">
  <si>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</si>
  <si>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</si>
  <si>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</si>
  <si>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</si>
  <si>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</si>
  <si>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</si>
  <si>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</si>
  <si>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</si>
  <si>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</si>
  <si>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</si>
  <si>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</si>
  <si>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１６－１．一般会計歳入・歳出決算額</t>
    <phoneticPr fontId="1"/>
  </si>
  <si>
    <t>　資料：財政基盤部財政企画室 財政企画課</t>
    <phoneticPr fontId="1"/>
  </si>
  <si>
    <t>〔注〕構成比は小数点以下第２位を四捨五入しているため合計は必ずしも１００％にはならない。</t>
    <phoneticPr fontId="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</si>
  <si>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</si>
  <si>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11.</t>
    <phoneticPr fontId="1"/>
  </si>
  <si>
    <t>21.</t>
  </si>
  <si>
    <t>22.</t>
  </si>
  <si>
    <t>23.</t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</si>
  <si>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</si>
  <si>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10.</t>
    <phoneticPr fontId="1"/>
  </si>
  <si>
    <t>（単位：千円）</t>
    <phoneticPr fontId="1"/>
  </si>
  <si>
    <t>科         目</t>
  </si>
  <si>
    <t>決算額</t>
  </si>
  <si>
    <t xml:space="preserve"> 構成比(%)</t>
  </si>
  <si>
    <t>総            額　</t>
    <phoneticPr fontId="1"/>
  </si>
  <si>
    <t>市税</t>
  </si>
  <si>
    <t>地方譲与税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</si>
  <si>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</si>
  <si>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</si>
  <si>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</si>
  <si>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地方消費税交付金</t>
    <phoneticPr fontId="1"/>
  </si>
  <si>
    <t>自動車取得税交付金</t>
  </si>
  <si>
    <t>国有提供施設等所在</t>
  </si>
  <si>
    <t>市町村助成交付金</t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</si>
  <si>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</si>
  <si>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地方交付税</t>
  </si>
  <si>
    <t>交通安全対策特別交付金</t>
    <phoneticPr fontId="1"/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</si>
  <si>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</si>
  <si>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</si>
  <si>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</si>
  <si>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</si>
  <si>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</si>
  <si>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</si>
  <si>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</si>
  <si>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</si>
  <si>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</si>
  <si>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</si>
  <si>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総　　　　額</t>
  </si>
  <si>
    <t>総            額</t>
    <phoneticPr fontId="1"/>
  </si>
  <si>
    <t>議会費</t>
  </si>
  <si>
    <t>総務費</t>
  </si>
  <si>
    <t>民生費</t>
  </si>
  <si>
    <t>衛生費</t>
  </si>
  <si>
    <t>労働費</t>
  </si>
  <si>
    <t>農業費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</si>
  <si>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</si>
  <si>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</si>
  <si>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</si>
  <si>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</si>
  <si>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</si>
  <si>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</si>
  <si>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</si>
  <si>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</si>
  <si>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令和4年度</t>
    <rPh sb="0" eb="2">
      <t>レイワ</t>
    </rPh>
    <rPh sb="3" eb="5">
      <t>ネンド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</si>
  <si>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</si>
  <si>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</si>
  <si>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</si>
  <si>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</si>
  <si>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</si>
  <si>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</si>
  <si>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</si>
  <si>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</si>
  <si>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</si>
  <si>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１６－２．特別会計歳入・歳出決算額</t>
    <phoneticPr fontId="1"/>
  </si>
  <si>
    <t>会　　計　　名</t>
    <phoneticPr fontId="1"/>
  </si>
  <si>
    <t>決算額</t>
    <phoneticPr fontId="1"/>
  </si>
  <si>
    <t>構成比(%)</t>
    <phoneticPr fontId="1"/>
  </si>
  <si>
    <t>国民健康保険事業</t>
    <phoneticPr fontId="1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</si>
  <si>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1"/>
  </si>
  <si>
    <t>介護保険事業</t>
    <rPh sb="0" eb="2">
      <t>カイゴ</t>
    </rPh>
    <phoneticPr fontId="1"/>
  </si>
  <si>
    <t>鴻池財産区</t>
  </si>
  <si>
    <t>荒牧財産区</t>
  </si>
  <si>
    <t>新田中野財産区</t>
  </si>
  <si>
    <t>国民健康保険事業</t>
  </si>
  <si>
    <t>資料：財政基盤部財政企画室 財政企画課</t>
    <phoneticPr fontId="1"/>
  </si>
  <si>
    <t>１６－３．公営企業会計決算額</t>
    <phoneticPr fontId="1"/>
  </si>
  <si>
    <t xml:space="preserve"> </t>
    <phoneticPr fontId="1"/>
  </si>
  <si>
    <t>会  　計　  名　</t>
    <phoneticPr fontId="1"/>
  </si>
  <si>
    <t>病 院 事 業</t>
    <phoneticPr fontId="1"/>
  </si>
  <si>
    <t>(1)</t>
  </si>
  <si>
    <t xml:space="preserve">事業収益  </t>
  </si>
  <si>
    <t>事業費用</t>
  </si>
  <si>
    <t>(2)</t>
  </si>
  <si>
    <t>資本的収入</t>
  </si>
  <si>
    <t>資本的支出</t>
  </si>
  <si>
    <t>水 道 事 業</t>
    <phoneticPr fontId="1"/>
  </si>
  <si>
    <t>工業用水道事業</t>
    <phoneticPr fontId="1"/>
  </si>
  <si>
    <t>―</t>
    <phoneticPr fontId="1"/>
  </si>
  <si>
    <t>下水道事業</t>
    <phoneticPr fontId="1"/>
  </si>
  <si>
    <t>交 通 事 業</t>
    <phoneticPr fontId="1"/>
  </si>
  <si>
    <t>モーターボート競走事業</t>
    <rPh sb="7" eb="8">
      <t>セリ</t>
    </rPh>
    <rPh sb="8" eb="9">
      <t>ハシ</t>
    </rPh>
    <rPh sb="9" eb="11">
      <t>ジギョウ</t>
    </rPh>
    <phoneticPr fontId="1"/>
  </si>
  <si>
    <t>令和4年度</t>
    <rPh sb="0" eb="2">
      <t>レイワ</t>
    </rPh>
    <phoneticPr fontId="1"/>
  </si>
  <si>
    <t>令和5年度</t>
    <rPh sb="0" eb="2">
      <t>レイワ</t>
    </rPh>
    <rPh sb="3" eb="5">
      <t>ネンド</t>
    </rPh>
    <phoneticPr fontId="1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</si>
  <si>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"/>
  </si>
  <si>
    <t>令和5年度</t>
    <rPh sb="0" eb="2">
      <t>レイワ</t>
    </rPh>
    <phoneticPr fontId="1"/>
  </si>
  <si>
    <t>令和6年度</t>
    <rPh sb="0" eb="2">
      <t>レイワ</t>
    </rPh>
    <rPh sb="3" eb="5">
      <t>ネンド</t>
    </rPh>
    <phoneticPr fontId="1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</si>
  <si>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1"/>
  </si>
  <si>
    <t>－</t>
    <phoneticPr fontId="1"/>
  </si>
  <si>
    <t>－</t>
  </si>
  <si>
    <t xml:space="preserve"> </t>
    <phoneticPr fontId="10"/>
  </si>
  <si>
    <t>２年度</t>
    <rPh sb="1" eb="2">
      <t>ネン</t>
    </rPh>
    <rPh sb="2" eb="3">
      <t>ド</t>
    </rPh>
    <phoneticPr fontId="10"/>
  </si>
  <si>
    <t>３年度</t>
    <rPh sb="1" eb="2">
      <t>ネン</t>
    </rPh>
    <rPh sb="2" eb="3">
      <t>ド</t>
    </rPh>
    <phoneticPr fontId="10"/>
  </si>
  <si>
    <t>４年度</t>
    <rPh sb="1" eb="2">
      <t>ネン</t>
    </rPh>
    <rPh sb="2" eb="3">
      <t>ド</t>
    </rPh>
    <phoneticPr fontId="10"/>
  </si>
  <si>
    <t>５年度</t>
    <rPh sb="1" eb="2">
      <t>ネン</t>
    </rPh>
    <rPh sb="2" eb="3">
      <t>ド</t>
    </rPh>
    <phoneticPr fontId="10"/>
  </si>
  <si>
    <t>競艇事業</t>
  </si>
  <si>
    <t xml:space="preserve"> </t>
  </si>
  <si>
    <t>地方交付税</t>
    <phoneticPr fontId="10"/>
  </si>
  <si>
    <t>公共下水道事業</t>
  </si>
  <si>
    <t>老人保健医療事業</t>
  </si>
  <si>
    <t>その他</t>
    <rPh sb="0" eb="3">
      <t>ソノタ</t>
    </rPh>
    <phoneticPr fontId="10"/>
  </si>
  <si>
    <t>使用料及び手数料</t>
    <rPh sb="0" eb="3">
      <t>シヨウリョウ</t>
    </rPh>
    <rPh sb="3" eb="4">
      <t>オヨ</t>
    </rPh>
    <rPh sb="5" eb="8">
      <t>テスウリョウ</t>
    </rPh>
    <phoneticPr fontId="10"/>
  </si>
  <si>
    <t>地方消費税交付金</t>
    <phoneticPr fontId="10"/>
  </si>
  <si>
    <t>歳入決算総額</t>
    <rPh sb="0" eb="2">
      <t>サイニュウ</t>
    </rPh>
    <rPh sb="2" eb="4">
      <t>ケッサン</t>
    </rPh>
    <rPh sb="4" eb="6">
      <t>ソウガク</t>
    </rPh>
    <phoneticPr fontId="10"/>
  </si>
  <si>
    <t>歳出決算総額</t>
    <rPh sb="0" eb="2">
      <t>サイシュツ</t>
    </rPh>
    <rPh sb="2" eb="4">
      <t>ケッサン</t>
    </rPh>
    <rPh sb="4" eb="6">
      <t>ソウガク</t>
    </rPh>
    <phoneticPr fontId="10"/>
  </si>
  <si>
    <t>２年度</t>
    <rPh sb="1" eb="3">
      <t>ネンド</t>
    </rPh>
    <phoneticPr fontId="10"/>
  </si>
  <si>
    <t>4年度</t>
    <rPh sb="1" eb="3">
      <t>ネンド</t>
    </rPh>
    <phoneticPr fontId="10"/>
  </si>
  <si>
    <t>5年度</t>
    <rPh sb="1" eb="3">
      <t>ネンド</t>
    </rPh>
    <phoneticPr fontId="10"/>
  </si>
  <si>
    <t>消防費</t>
    <rPh sb="0" eb="2">
      <t>ショウボウ</t>
    </rPh>
    <rPh sb="2" eb="3">
      <t>ヒ</t>
    </rPh>
    <phoneticPr fontId="10"/>
  </si>
  <si>
    <t>諸支出金</t>
    <rPh sb="0" eb="1">
      <t>ショ</t>
    </rPh>
    <rPh sb="1" eb="4">
      <t>シシュツキン</t>
    </rPh>
    <phoneticPr fontId="10"/>
  </si>
  <si>
    <t>６年度</t>
    <rPh sb="1" eb="2">
      <t>ネン</t>
    </rPh>
    <rPh sb="2" eb="3">
      <t>ド</t>
    </rPh>
    <phoneticPr fontId="10"/>
  </si>
  <si>
    <t>6年度</t>
    <rPh sb="1" eb="3">
      <t>ネンド</t>
    </rPh>
    <phoneticPr fontId="10"/>
  </si>
  <si>
    <t xml:space="preserve"> 【歳  入】</t>
    <phoneticPr fontId="1"/>
  </si>
  <si>
    <t xml:space="preserve"> 【歳  出】</t>
    <phoneticPr fontId="1"/>
  </si>
  <si>
    <t xml:space="preserve"> 【歳  出】</t>
    <phoneticPr fontId="9"/>
  </si>
  <si>
    <t xml:space="preserve"> 【歳  入】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</si>
</sst>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\ ;\-#,##0\ ;&quot;－ &quot;"/>
    <numFmt numFmtId="178" formatCode="0.0"/>
    <numFmt numFmtId="179" formatCode="#,##0.0\ ;\-#,##0.0\ ;&quot;－ &quot;"/>
    <numFmt numFmtId="180" formatCode="#,##0_);[Red]\(#,##0\)"/>
    <numFmt numFmtId="181" formatCode="#,###.0"/>
    <numFmt numFmtId="182" formatCode="#,##0.0"/>
    <numFmt numFmtId="183" formatCode="#,##0.0\ ;\-#,##0.0\ "/>
    <numFmt numFmtId="184" formatCode="0.0%"/>
  </numFmts>
  <fonts count="11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System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shrinkToFit="1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distributed" vertical="center" shrinkToFit="1"/>
      <protection locked="0"/>
    </xf>
    <xf numFmtId="178" fontId="2" fillId="0" borderId="0" xfId="0" applyNumberFormat="1" applyFont="1" applyProtection="1">
      <protection locked="0"/>
    </xf>
    <xf numFmtId="178" fontId="5" fillId="0" borderId="0" xfId="0" applyNumberFormat="1" applyFont="1" applyAlignment="1" applyProtection="1">
      <alignment horizontal="left"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0" fontId="2" fillId="0" borderId="0" xfId="0" applyFont="1"/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Continuous"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horizontal="distributed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distributed" vertical="top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distributed"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Continuous" vertical="center" shrinkToFit="1"/>
      <protection locked="0"/>
    </xf>
    <xf numFmtId="49" fontId="4" fillId="0" borderId="22" xfId="0" applyNumberFormat="1" applyFont="1" applyBorder="1" applyAlignment="1" applyProtection="1">
      <alignment horizontal="right" vertical="center"/>
      <protection locked="0"/>
    </xf>
    <xf numFmtId="49" fontId="4" fillId="0" borderId="23" xfId="0" applyNumberFormat="1" applyFont="1" applyBorder="1" applyAlignment="1" applyProtection="1">
      <alignment horizontal="right" vertical="center" shrinkToFit="1"/>
      <protection locked="0"/>
    </xf>
    <xf numFmtId="0" fontId="4" fillId="0" borderId="21" xfId="0" applyFont="1" applyBorder="1" applyAlignment="1" applyProtection="1">
      <alignment horizontal="centerContinuous" vertical="center"/>
      <protection locked="0"/>
    </xf>
    <xf numFmtId="49" fontId="4" fillId="0" borderId="23" xfId="0" applyNumberFormat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28" xfId="0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2" fillId="0" borderId="21" xfId="0" applyFont="1" applyBorder="1"/>
    <xf numFmtId="0" fontId="4" fillId="0" borderId="30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Protection="1">
      <protection locked="0"/>
    </xf>
    <xf numFmtId="3" fontId="3" fillId="0" borderId="33" xfId="0" applyNumberFormat="1" applyFont="1" applyBorder="1" applyProtection="1">
      <protection locked="0"/>
    </xf>
    <xf numFmtId="3" fontId="3" fillId="0" borderId="28" xfId="0" applyNumberFormat="1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2" fillId="0" borderId="29" xfId="0" applyFont="1" applyBorder="1" applyProtection="1">
      <protection locked="0"/>
    </xf>
    <xf numFmtId="49" fontId="3" fillId="0" borderId="37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49" fontId="3" fillId="0" borderId="37" xfId="0" applyNumberFormat="1" applyFont="1" applyBorder="1" applyAlignment="1" applyProtection="1">
      <alignment vertical="center"/>
      <protection locked="0"/>
    </xf>
    <xf numFmtId="0" fontId="2" fillId="0" borderId="27" xfId="0" applyFont="1" applyBorder="1" applyProtection="1">
      <protection locked="0"/>
    </xf>
    <xf numFmtId="49" fontId="3" fillId="0" borderId="39" xfId="0" applyNumberFormat="1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horizontal="distributed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180" fontId="3" fillId="0" borderId="35" xfId="0" applyNumberFormat="1" applyFont="1" applyBorder="1" applyProtection="1">
      <protection locked="0"/>
    </xf>
    <xf numFmtId="180" fontId="3" fillId="0" borderId="42" xfId="0" applyNumberFormat="1" applyFont="1" applyBorder="1" applyProtection="1">
      <protection locked="0"/>
    </xf>
    <xf numFmtId="49" fontId="3" fillId="0" borderId="29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43" xfId="0" applyNumberFormat="1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distributed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80" fontId="3" fillId="0" borderId="33" xfId="0" applyNumberFormat="1" applyFont="1" applyBorder="1" applyProtection="1">
      <protection locked="0"/>
    </xf>
    <xf numFmtId="180" fontId="3" fillId="0" borderId="44" xfId="0" applyNumberFormat="1" applyFont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81" fontId="3" fillId="0" borderId="0" xfId="0" applyNumberFormat="1" applyFont="1" applyProtection="1">
      <protection locked="0"/>
    </xf>
    <xf numFmtId="182" fontId="3" fillId="0" borderId="0" xfId="0" applyNumberFormat="1" applyFont="1" applyProtection="1">
      <protection locked="0"/>
    </xf>
    <xf numFmtId="0" fontId="2" fillId="0" borderId="45" xfId="0" applyFont="1" applyBorder="1" applyProtection="1">
      <protection locked="0"/>
    </xf>
    <xf numFmtId="49" fontId="3" fillId="0" borderId="46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Protection="1">
      <protection locked="0"/>
    </xf>
    <xf numFmtId="49" fontId="4" fillId="0" borderId="22" xfId="0" applyNumberFormat="1" applyFont="1" applyBorder="1" applyAlignment="1" applyProtection="1">
      <alignment horizontal="right" vertical="center" shrinkToFit="1"/>
      <protection locked="0"/>
    </xf>
    <xf numFmtId="177" fontId="4" fillId="0" borderId="1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20" xfId="0" applyNumberFormat="1" applyFont="1" applyBorder="1" applyAlignment="1" applyProtection="1">
      <alignment vertical="center" shrinkToFit="1"/>
      <protection locked="0"/>
    </xf>
    <xf numFmtId="176" fontId="4" fillId="0" borderId="5" xfId="0" applyNumberFormat="1" applyFont="1" applyBorder="1" applyAlignment="1" applyProtection="1">
      <alignment vertical="center" shrinkToFit="1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176" fontId="4" fillId="0" borderId="7" xfId="0" applyNumberFormat="1" applyFont="1" applyBorder="1" applyAlignment="1" applyProtection="1">
      <alignment vertical="center" shrinkToFit="1"/>
      <protection locked="0"/>
    </xf>
    <xf numFmtId="177" fontId="4" fillId="0" borderId="20" xfId="0" applyNumberFormat="1" applyFont="1" applyBorder="1" applyAlignment="1" applyProtection="1">
      <alignment vertical="center"/>
      <protection locked="0"/>
    </xf>
    <xf numFmtId="177" fontId="4" fillId="0" borderId="7" xfId="0" applyNumberFormat="1" applyFont="1" applyBorder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vertical="center" shrinkToFit="1"/>
      <protection locked="0"/>
    </xf>
    <xf numFmtId="177" fontId="4" fillId="0" borderId="5" xfId="0" quotePrefix="1" applyNumberFormat="1" applyFont="1" applyBorder="1" applyAlignment="1" applyProtection="1">
      <alignment vertical="center" shrinkToFit="1"/>
      <protection locked="0"/>
    </xf>
    <xf numFmtId="177" fontId="4" fillId="0" borderId="7" xfId="0" applyNumberFormat="1" applyFont="1" applyBorder="1" applyAlignment="1" applyProtection="1">
      <alignment vertical="center" shrinkToFit="1"/>
      <protection locked="0"/>
    </xf>
    <xf numFmtId="180" fontId="3" fillId="0" borderId="38" xfId="0" applyNumberFormat="1" applyFont="1" applyBorder="1" applyAlignment="1" applyProtection="1">
      <alignment vertical="center"/>
      <protection locked="0"/>
    </xf>
    <xf numFmtId="180" fontId="3" fillId="0" borderId="41" xfId="0" applyNumberFormat="1" applyFont="1" applyBorder="1" applyAlignment="1" applyProtection="1">
      <alignment vertical="center"/>
      <protection locked="0"/>
    </xf>
    <xf numFmtId="180" fontId="3" fillId="0" borderId="38" xfId="0" applyNumberFormat="1" applyFont="1" applyBorder="1" applyAlignment="1" applyProtection="1">
      <alignment horizontal="right" vertical="center"/>
      <protection locked="0"/>
    </xf>
    <xf numFmtId="180" fontId="3" fillId="0" borderId="18" xfId="0" applyNumberFormat="1" applyFont="1" applyBorder="1" applyAlignment="1" applyProtection="1">
      <alignment vertical="center"/>
      <protection locked="0"/>
    </xf>
    <xf numFmtId="180" fontId="3" fillId="0" borderId="47" xfId="0" applyNumberFormat="1" applyFont="1" applyBorder="1" applyAlignment="1" applyProtection="1">
      <alignment vertical="center"/>
      <protection locked="0"/>
    </xf>
    <xf numFmtId="178" fontId="4" fillId="0" borderId="48" xfId="0" applyNumberFormat="1" applyFont="1" applyBorder="1" applyAlignment="1">
      <alignment horizontal="right" vertical="center" shrinkToFit="1"/>
    </xf>
    <xf numFmtId="178" fontId="4" fillId="0" borderId="49" xfId="0" applyNumberFormat="1" applyFont="1" applyBorder="1" applyAlignment="1">
      <alignment horizontal="right" vertical="center" shrinkToFit="1"/>
    </xf>
    <xf numFmtId="178" fontId="4" fillId="0" borderId="52" xfId="0" applyNumberFormat="1" applyFont="1" applyBorder="1" applyAlignment="1">
      <alignment horizontal="right" vertical="center" shrinkToFit="1"/>
    </xf>
    <xf numFmtId="177" fontId="4" fillId="0" borderId="49" xfId="0" applyNumberFormat="1" applyFont="1" applyBorder="1" applyAlignment="1">
      <alignment horizontal="right" vertical="center" shrinkToFit="1"/>
    </xf>
    <xf numFmtId="177" fontId="4" fillId="0" borderId="52" xfId="0" applyNumberFormat="1" applyFont="1" applyBorder="1" applyAlignment="1">
      <alignment horizontal="right" vertical="center" shrinkToFit="1"/>
    </xf>
    <xf numFmtId="179" fontId="4" fillId="0" borderId="48" xfId="0" applyNumberFormat="1" applyFont="1" applyBorder="1" applyAlignment="1">
      <alignment horizontal="right" vertical="center" shrinkToFit="1"/>
    </xf>
    <xf numFmtId="179" fontId="4" fillId="0" borderId="49" xfId="0" applyNumberFormat="1" applyFont="1" applyBorder="1" applyAlignment="1">
      <alignment horizontal="right" vertical="center" shrinkToFit="1"/>
    </xf>
    <xf numFmtId="183" fontId="4" fillId="0" borderId="49" xfId="0" applyNumberFormat="1" applyFont="1" applyBorder="1" applyAlignment="1">
      <alignment horizontal="right" vertical="center" shrinkToFit="1"/>
    </xf>
    <xf numFmtId="183" fontId="4" fillId="0" borderId="52" xfId="0" quotePrefix="1" applyNumberFormat="1" applyFont="1" applyBorder="1" applyAlignment="1">
      <alignment horizontal="right" vertical="center" shrinkToFit="1"/>
    </xf>
    <xf numFmtId="183" fontId="4" fillId="0" borderId="52" xfId="0" applyNumberFormat="1" applyFont="1" applyBorder="1" applyAlignment="1">
      <alignment horizontal="right" vertical="center" shrinkToFit="1"/>
    </xf>
    <xf numFmtId="180" fontId="3" fillId="0" borderId="53" xfId="0" applyNumberFormat="1" applyFont="1" applyBorder="1" applyAlignment="1" applyProtection="1">
      <alignment vertical="center"/>
      <protection locked="0"/>
    </xf>
    <xf numFmtId="180" fontId="3" fillId="0" borderId="54" xfId="0" applyNumberFormat="1" applyFont="1" applyBorder="1" applyAlignment="1" applyProtection="1">
      <alignment vertical="center"/>
      <protection locked="0"/>
    </xf>
    <xf numFmtId="180" fontId="3" fillId="0" borderId="55" xfId="0" applyNumberFormat="1" applyFont="1" applyBorder="1" applyAlignment="1" applyProtection="1">
      <alignment vertical="center"/>
      <protection locked="0"/>
    </xf>
    <xf numFmtId="180" fontId="3" fillId="0" borderId="53" xfId="0" applyNumberFormat="1" applyFont="1" applyBorder="1" applyAlignment="1" applyProtection="1">
      <alignment horizontal="right" vertical="center"/>
      <protection locked="0"/>
    </xf>
    <xf numFmtId="180" fontId="3" fillId="0" borderId="56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176" fontId="4" fillId="0" borderId="34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76" fontId="3" fillId="0" borderId="34" xfId="0" applyNumberFormat="1" applyFont="1" applyBorder="1" applyAlignment="1" applyProtection="1">
      <alignment vertical="center"/>
      <protection locked="0"/>
    </xf>
    <xf numFmtId="176" fontId="0" fillId="0" borderId="0" xfId="0" applyNumberFormat="1"/>
    <xf numFmtId="10" fontId="0" fillId="0" borderId="0" xfId="0" applyNumberFormat="1"/>
    <xf numFmtId="184" fontId="0" fillId="0" borderId="0" xfId="0" applyNumberFormat="1"/>
    <xf numFmtId="176" fontId="2" fillId="0" borderId="0" xfId="0" applyNumberFormat="1" applyFont="1"/>
    <xf numFmtId="177" fontId="0" fillId="0" borderId="0" xfId="0" applyNumberFormat="1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4" fillId="0" borderId="18" xfId="0" applyNumberFormat="1" applyFont="1" applyBorder="1" applyAlignment="1" applyProtection="1">
      <alignment horizontal="right" vertical="center" shrinkToFit="1"/>
      <protection locked="0"/>
    </xf>
    <xf numFmtId="176" fontId="4" fillId="0" borderId="19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49" fontId="4" fillId="0" borderId="22" xfId="0" applyNumberFormat="1" applyFont="1" applyBorder="1" applyAlignment="1" applyProtection="1">
      <alignment horizontal="right" vertical="center" shrinkToFit="1"/>
      <protection locked="0"/>
    </xf>
    <xf numFmtId="178" fontId="4" fillId="0" borderId="50" xfId="0" applyNumberFormat="1" applyFont="1" applyBorder="1" applyAlignment="1">
      <alignment horizontal="right" vertical="center" shrinkToFit="1"/>
    </xf>
    <xf numFmtId="178" fontId="4" fillId="0" borderId="51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right" wrapText="1"/>
      <protection locked="0"/>
    </xf>
    <xf numFmtId="49" fontId="3" fillId="0" borderId="21" xfId="0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30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06177\Downloads\&#12304;&#28168;&#12305;04_R6&#27770;&#31639;&#38306;&#22577;&#65288;&#19968;&#33324;&#20250;&#35336;&#12398;&#27770;&#31639;&#29366;&#27841;&#65288;&#20870;&#12464;&#12521;&#12501;&#65289;)%20(1).xls" TargetMode="External"/><Relationship Id="rId1" Type="http://schemas.openxmlformats.org/officeDocument/2006/relationships/externalLinkPath" Target="file:///C:\Users\s006177\Downloads\&#12304;&#28168;&#12305;04_R6&#27770;&#31639;&#38306;&#22577;&#65288;&#19968;&#33324;&#20250;&#35336;&#12398;&#27770;&#31639;&#29366;&#27841;&#65288;&#20870;&#12464;&#12521;&#12501;&#65289;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款別出"/>
      <sheetName val="款別入"/>
      <sheetName val="graph"/>
      <sheetName val="歳入款別"/>
      <sheetName val="KT_01"/>
      <sheetName val="歳出款別"/>
      <sheetName val="KT_03"/>
    </sheetNames>
    <sheetDataSet>
      <sheetData sheetId="0">
        <row r="2">
          <cell r="B2" t="str">
            <v>民生費
33,610,071
(35.5%)</v>
          </cell>
        </row>
      </sheetData>
      <sheetData sheetId="1">
        <row r="2">
          <cell r="B2" t="str">
            <v>市税
32,914,971
(34.3%)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03FB-DE13-46CC-9073-3F548CBA40EE}">
  <sheetPr>
    <pageSetUpPr fitToPage="1"/>
  </sheetPr>
  <dimension ref="A1:P30"/>
  <sheetViews>
    <sheetView workbookViewId="0">
      <selection activeCell="K24" sqref="K24"/>
    </sheetView>
  </sheetViews>
  <sheetFormatPr defaultRowHeight="15.75"/>
  <cols>
    <col min="1" max="1" width="15.75" customWidth="1"/>
    <col min="2" max="2" width="12.75" bestFit="1" customWidth="1"/>
    <col min="3" max="3" width="5.5" customWidth="1"/>
    <col min="4" max="4" width="8.75" bestFit="1" customWidth="1"/>
    <col min="5" max="5" width="11.125" customWidth="1"/>
    <col min="6" max="6" width="16.375" customWidth="1"/>
    <col min="7" max="7" width="11.75" customWidth="1"/>
    <col min="8" max="11" width="11.125" customWidth="1"/>
    <col min="14" max="14" width="13.25" customWidth="1"/>
  </cols>
  <sheetData>
    <row r="1" spans="1:16" ht="14.25" customHeight="1">
      <c r="G1" s="126" t="s">
        <v>111</v>
      </c>
      <c r="H1" s="126" t="s">
        <v>112</v>
      </c>
      <c r="I1" s="126" t="s">
        <v>113</v>
      </c>
      <c r="J1" s="126" t="s">
        <v>114</v>
      </c>
      <c r="K1" s="126" t="s">
        <v>130</v>
      </c>
    </row>
    <row r="2" spans="1:16">
      <c r="A2" s="126" t="s">
        <v>26</v>
      </c>
      <c r="B2" s="96">
        <v>32914971</v>
      </c>
      <c r="D2" s="131">
        <v>0.34320000000000001</v>
      </c>
      <c r="E2">
        <f>ROUND(B2/B14*100,2)</f>
        <v>34.32</v>
      </c>
      <c r="F2" s="126" t="s">
        <v>115</v>
      </c>
      <c r="G2" s="127" t="s">
        <v>110</v>
      </c>
      <c r="H2" s="127" t="s">
        <v>110</v>
      </c>
      <c r="I2" s="127" t="s">
        <v>110</v>
      </c>
      <c r="J2" s="127" t="s">
        <v>110</v>
      </c>
      <c r="N2" s="9"/>
      <c r="O2" s="96"/>
      <c r="P2" s="110"/>
    </row>
    <row r="3" spans="1:16" ht="27" customHeight="1">
      <c r="A3" s="126" t="s">
        <v>117</v>
      </c>
      <c r="B3" s="96">
        <v>9995017</v>
      </c>
      <c r="D3" s="131">
        <v>0.1042</v>
      </c>
      <c r="E3" s="128">
        <f>ROUND(B3/B14*100,2)</f>
        <v>10.42</v>
      </c>
      <c r="F3" s="126" t="s">
        <v>84</v>
      </c>
      <c r="G3" s="127">
        <v>18439381</v>
      </c>
      <c r="H3" s="127">
        <v>19302822</v>
      </c>
      <c r="I3" s="127">
        <v>18817353</v>
      </c>
      <c r="J3" s="101">
        <v>18094868</v>
      </c>
      <c r="K3" s="101">
        <v>18140256</v>
      </c>
      <c r="N3" s="9"/>
      <c r="O3" s="96"/>
      <c r="P3" s="110"/>
    </row>
    <row r="4" spans="1:16" ht="16.5" thickBot="1">
      <c r="A4" s="126" t="s">
        <v>47</v>
      </c>
      <c r="B4" s="98">
        <v>5203057</v>
      </c>
      <c r="D4" s="131">
        <v>5.4300000000000001E-2</v>
      </c>
      <c r="E4">
        <f>ROUND(B4/B14*100,2)</f>
        <v>5.43</v>
      </c>
      <c r="F4" s="126" t="s">
        <v>118</v>
      </c>
      <c r="G4" s="127"/>
      <c r="H4" s="127"/>
      <c r="I4" s="127"/>
      <c r="J4" s="127"/>
      <c r="N4" s="9"/>
      <c r="O4" s="96"/>
      <c r="P4" s="110"/>
    </row>
    <row r="5" spans="1:16" ht="27">
      <c r="A5" s="126" t="s">
        <v>40</v>
      </c>
      <c r="B5" s="96">
        <v>20663030</v>
      </c>
      <c r="D5" s="131">
        <v>0.2155</v>
      </c>
      <c r="E5" s="128">
        <f>ROUND(B5/B14*100,2)</f>
        <v>21.55</v>
      </c>
      <c r="F5" s="126" t="s">
        <v>119</v>
      </c>
      <c r="G5" s="127"/>
      <c r="H5" s="127"/>
      <c r="I5" s="127"/>
      <c r="J5" s="127"/>
      <c r="N5" s="9"/>
      <c r="O5" s="96"/>
      <c r="P5" s="110"/>
    </row>
    <row r="6" spans="1:16">
      <c r="A6" s="126" t="s">
        <v>41</v>
      </c>
      <c r="B6" s="96">
        <v>6270621</v>
      </c>
      <c r="D6" s="131">
        <v>6.54E-2</v>
      </c>
      <c r="E6">
        <f>ROUND(B6/B14*100,2)</f>
        <v>6.54</v>
      </c>
      <c r="F6" s="126" t="s">
        <v>80</v>
      </c>
      <c r="G6" s="127">
        <v>14792300</v>
      </c>
      <c r="H6" s="127">
        <v>15508791</v>
      </c>
      <c r="I6" s="127">
        <v>16138081</v>
      </c>
      <c r="J6" s="101">
        <v>16892247</v>
      </c>
      <c r="K6" s="101">
        <v>18319335</v>
      </c>
      <c r="N6" s="9"/>
      <c r="O6" s="96"/>
      <c r="P6" s="110"/>
    </row>
    <row r="7" spans="1:16">
      <c r="A7" s="126" t="s">
        <v>46</v>
      </c>
      <c r="B7" s="96">
        <v>4066200</v>
      </c>
      <c r="D7" s="131">
        <v>4.24E-2</v>
      </c>
      <c r="E7">
        <f>ROUND(B7/B14*100,2)</f>
        <v>4.24</v>
      </c>
      <c r="F7" s="126" t="s">
        <v>120</v>
      </c>
      <c r="G7" s="127">
        <f>G10-SUM(G2:G6)</f>
        <v>3156153</v>
      </c>
      <c r="H7" s="127">
        <f>H10-SUM(H2:H6)</f>
        <v>3164617</v>
      </c>
      <c r="I7" s="127">
        <f>I10-SUM(I2:I6)</f>
        <v>3253992</v>
      </c>
      <c r="J7" s="127">
        <f>J10-SUM(J2:J6)</f>
        <v>3318390</v>
      </c>
      <c r="K7" s="134">
        <f>K10-SUM(K2:K6)</f>
        <v>3714779</v>
      </c>
      <c r="N7" s="9"/>
      <c r="O7" s="96"/>
      <c r="P7" s="110"/>
    </row>
    <row r="8" spans="1:16" ht="27">
      <c r="A8" s="126" t="s">
        <v>121</v>
      </c>
      <c r="B8" s="96">
        <v>3142525</v>
      </c>
      <c r="D8" s="131">
        <v>3.2800000000000003E-2</v>
      </c>
      <c r="E8" s="128">
        <f>ROUND(B8/B14*100,2)</f>
        <v>3.28</v>
      </c>
      <c r="F8" s="126"/>
      <c r="G8" s="127"/>
      <c r="H8" s="127"/>
      <c r="I8" s="127"/>
      <c r="J8" s="127"/>
      <c r="N8" s="9"/>
      <c r="O8" s="96"/>
      <c r="P8" s="110"/>
    </row>
    <row r="9" spans="1:16" ht="27">
      <c r="A9" s="126" t="s">
        <v>122</v>
      </c>
      <c r="B9" s="96">
        <v>4782269</v>
      </c>
      <c r="D9" s="131">
        <v>4.99E-2</v>
      </c>
      <c r="E9" s="128">
        <f>ROUND(B9/B14*100,2)</f>
        <v>4.99</v>
      </c>
      <c r="F9" s="126"/>
    </row>
    <row r="10" spans="1:16" ht="15" customHeight="1">
      <c r="A10" s="126" t="s">
        <v>120</v>
      </c>
      <c r="B10" s="129">
        <f>B14-B12</f>
        <v>8854886</v>
      </c>
      <c r="D10" s="131">
        <v>9.2299999999999993E-2</v>
      </c>
      <c r="E10">
        <f>ROUND(B10/B14*100,2)</f>
        <v>9.23</v>
      </c>
      <c r="F10" s="126"/>
      <c r="G10" s="127">
        <v>36387834</v>
      </c>
      <c r="H10" s="127">
        <v>37976230</v>
      </c>
      <c r="I10" s="94">
        <v>38209426</v>
      </c>
      <c r="J10" s="94">
        <v>38305505</v>
      </c>
      <c r="K10" s="94">
        <v>40174370</v>
      </c>
    </row>
    <row r="11" spans="1:16">
      <c r="A11" s="126"/>
      <c r="B11" s="129"/>
      <c r="F11" s="126"/>
    </row>
    <row r="12" spans="1:16">
      <c r="A12" s="126"/>
      <c r="B12" s="129">
        <f>SUM(B2:B9)</f>
        <v>87037690</v>
      </c>
      <c r="E12">
        <f>SUM(E2:E11)</f>
        <v>100</v>
      </c>
      <c r="F12" s="126"/>
    </row>
    <row r="13" spans="1:16">
      <c r="B13" s="130" t="s">
        <v>110</v>
      </c>
      <c r="F13" s="126"/>
    </row>
    <row r="14" spans="1:16">
      <c r="A14" s="126" t="s">
        <v>123</v>
      </c>
      <c r="B14" s="94">
        <v>95892576</v>
      </c>
      <c r="F14" s="126"/>
    </row>
    <row r="15" spans="1:16">
      <c r="F15" s="126"/>
    </row>
    <row r="16" spans="1:16">
      <c r="A16" s="126" t="s">
        <v>124</v>
      </c>
      <c r="B16" s="94">
        <v>94638158</v>
      </c>
    </row>
    <row r="17" spans="1:11">
      <c r="A17" s="126" t="s">
        <v>52</v>
      </c>
      <c r="B17" s="97">
        <v>33610071</v>
      </c>
      <c r="D17" s="131">
        <v>0.35499999999999998</v>
      </c>
      <c r="E17">
        <f>ROUND(B17/$B$16*100,1)</f>
        <v>35.5</v>
      </c>
      <c r="G17" s="126" t="s">
        <v>125</v>
      </c>
      <c r="H17" s="126" t="s">
        <v>112</v>
      </c>
      <c r="I17" s="126" t="s">
        <v>126</v>
      </c>
      <c r="J17" s="126" t="s">
        <v>127</v>
      </c>
      <c r="K17" s="126" t="s">
        <v>131</v>
      </c>
    </row>
    <row r="18" spans="1:11">
      <c r="A18" s="126" t="s">
        <v>57</v>
      </c>
      <c r="B18" s="97">
        <v>5616048</v>
      </c>
      <c r="D18" s="131">
        <v>5.9299999999999999E-2</v>
      </c>
      <c r="E18">
        <f t="shared" ref="E18:E25" si="0">ROUND(B18/$B$16*100,2)</f>
        <v>5.93</v>
      </c>
      <c r="F18" s="126" t="s">
        <v>115</v>
      </c>
      <c r="G18" s="127" t="s">
        <v>116</v>
      </c>
      <c r="H18" s="127" t="s">
        <v>110</v>
      </c>
    </row>
    <row r="19" spans="1:11" ht="27">
      <c r="A19" s="126" t="s">
        <v>59</v>
      </c>
      <c r="B19" s="97">
        <v>22109460</v>
      </c>
      <c r="D19" s="131">
        <v>0.2336</v>
      </c>
      <c r="E19">
        <f t="shared" si="0"/>
        <v>23.36</v>
      </c>
      <c r="F19" s="126" t="s">
        <v>84</v>
      </c>
      <c r="G19" s="127">
        <v>19003137</v>
      </c>
      <c r="H19" s="127">
        <v>18886551</v>
      </c>
      <c r="I19" s="101">
        <v>18510243</v>
      </c>
      <c r="J19" s="101">
        <v>17837721</v>
      </c>
      <c r="K19" s="101">
        <v>17743655</v>
      </c>
    </row>
    <row r="20" spans="1:11">
      <c r="A20" s="126" t="s">
        <v>51</v>
      </c>
      <c r="B20" s="97">
        <v>14610358</v>
      </c>
      <c r="D20" s="131">
        <v>0.15440000000000001</v>
      </c>
      <c r="E20">
        <f t="shared" si="0"/>
        <v>15.44</v>
      </c>
      <c r="F20" s="126" t="s">
        <v>118</v>
      </c>
      <c r="G20" s="127"/>
      <c r="H20" s="127"/>
    </row>
    <row r="21" spans="1:11" ht="27">
      <c r="A21" s="126" t="s">
        <v>61</v>
      </c>
      <c r="B21" s="99">
        <v>9139536</v>
      </c>
      <c r="D21" s="132">
        <v>9.6600000000000005E-2</v>
      </c>
      <c r="E21">
        <f t="shared" si="0"/>
        <v>9.66</v>
      </c>
      <c r="F21" s="126" t="s">
        <v>119</v>
      </c>
      <c r="G21" s="127" t="s">
        <v>110</v>
      </c>
      <c r="H21" s="127"/>
    </row>
    <row r="22" spans="1:11">
      <c r="A22" s="126" t="s">
        <v>53</v>
      </c>
      <c r="B22" s="97">
        <v>5460970</v>
      </c>
      <c r="D22" s="131">
        <v>5.7700000000000001E-2</v>
      </c>
      <c r="E22">
        <f t="shared" si="0"/>
        <v>5.77</v>
      </c>
      <c r="F22" s="126" t="s">
        <v>80</v>
      </c>
      <c r="G22" s="127">
        <v>14201621</v>
      </c>
      <c r="H22" s="127">
        <v>15322570</v>
      </c>
      <c r="I22" s="101">
        <v>16019272</v>
      </c>
      <c r="J22" s="101">
        <v>16733379</v>
      </c>
      <c r="K22" s="101">
        <v>17877413</v>
      </c>
    </row>
    <row r="23" spans="1:11">
      <c r="A23" s="126" t="s">
        <v>128</v>
      </c>
      <c r="B23" s="97">
        <v>2698064</v>
      </c>
      <c r="D23" s="131">
        <v>2.8500000000000001E-2</v>
      </c>
      <c r="E23">
        <f t="shared" si="0"/>
        <v>2.85</v>
      </c>
      <c r="F23" s="126" t="s">
        <v>120</v>
      </c>
      <c r="G23" s="127">
        <f>G26-SUM(G18:G22)</f>
        <v>2986247</v>
      </c>
      <c r="H23" s="127">
        <f>H26-SUM(H18:H22)</f>
        <v>3162793</v>
      </c>
      <c r="I23" s="127">
        <f>I26-SUM(I18:I22)</f>
        <v>3249201</v>
      </c>
      <c r="J23" s="127">
        <f>J26-SUM(J18:J22)</f>
        <v>3315786</v>
      </c>
      <c r="K23" s="134">
        <f>K26-SUM(K18:K22)</f>
        <v>3706528</v>
      </c>
    </row>
    <row r="24" spans="1:11">
      <c r="A24" s="126" t="s">
        <v>129</v>
      </c>
      <c r="B24" s="97">
        <v>231628</v>
      </c>
      <c r="D24" s="131">
        <v>2.3999999999999998E-3</v>
      </c>
      <c r="E24">
        <f t="shared" si="0"/>
        <v>0.24</v>
      </c>
      <c r="F24" s="126"/>
      <c r="G24" s="127"/>
      <c r="H24" s="127"/>
    </row>
    <row r="25" spans="1:11">
      <c r="A25" s="126" t="s">
        <v>120</v>
      </c>
      <c r="B25" s="129">
        <f>B16-B27</f>
        <v>1162023</v>
      </c>
      <c r="D25" s="131">
        <v>1.23E-2</v>
      </c>
      <c r="E25">
        <f t="shared" si="0"/>
        <v>1.23</v>
      </c>
      <c r="F25" s="126"/>
    </row>
    <row r="26" spans="1:11">
      <c r="D26" s="131"/>
      <c r="E26">
        <f>SUM(E17:E25)</f>
        <v>99.979999999999976</v>
      </c>
      <c r="F26" s="126"/>
      <c r="G26" s="127">
        <v>36191005</v>
      </c>
      <c r="H26" s="127">
        <v>37371914</v>
      </c>
      <c r="I26" s="94">
        <v>37778716</v>
      </c>
      <c r="J26" s="94">
        <v>37886886</v>
      </c>
      <c r="K26" s="94">
        <v>39327596</v>
      </c>
    </row>
    <row r="27" spans="1:11">
      <c r="A27" s="126"/>
      <c r="B27" s="133">
        <f>SUM(B17:B24)</f>
        <v>93476135</v>
      </c>
      <c r="F27" s="126"/>
    </row>
    <row r="28" spans="1:11">
      <c r="F28" s="126"/>
    </row>
    <row r="29" spans="1:11">
      <c r="B29" s="94">
        <v>94638158</v>
      </c>
      <c r="F29" s="126"/>
    </row>
    <row r="30" spans="1:11">
      <c r="B30" s="130" t="s">
        <v>110</v>
      </c>
      <c r="F30" s="126"/>
    </row>
  </sheetData>
  <phoneticPr fontId="9"/>
  <pageMargins left="0.98425196850393704" right="0.78740157480314965" top="1.574803149606299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Normal="100" zoomScaleSheetLayoutView="100" workbookViewId="0">
      <selection activeCell="H36" sqref="H36"/>
    </sheetView>
  </sheetViews>
  <sheetFormatPr defaultColWidth="11" defaultRowHeight="14.25"/>
  <cols>
    <col min="1" max="1" width="4.625" style="1" customWidth="1"/>
    <col min="2" max="2" width="23.25" style="1" customWidth="1"/>
    <col min="3" max="3" width="1.625" style="1" customWidth="1"/>
    <col min="4" max="6" width="13.375" style="1" customWidth="1"/>
    <col min="7" max="7" width="10" style="1" customWidth="1"/>
    <col min="8" max="8" width="7.5" style="1" customWidth="1"/>
    <col min="9" max="11" width="5.625" style="2" customWidth="1"/>
    <col min="12" max="16384" width="11" style="1"/>
  </cols>
  <sheetData>
    <row r="1" spans="1:15" s="135" customFormat="1" ht="22.5" customHeight="1">
      <c r="A1" s="139" t="s">
        <v>11</v>
      </c>
      <c r="B1" s="139"/>
      <c r="C1" s="139"/>
      <c r="D1" s="139"/>
      <c r="E1" s="139"/>
      <c r="F1" s="139"/>
      <c r="G1" s="139"/>
      <c r="I1" s="136"/>
      <c r="J1" s="136"/>
      <c r="K1" s="136"/>
    </row>
    <row r="2" spans="1:15" ht="6.75" customHeight="1"/>
    <row r="3" spans="1:15" ht="15" customHeight="1" thickBot="1">
      <c r="A3" s="2" t="s">
        <v>132</v>
      </c>
      <c r="B3" s="2"/>
      <c r="C3" s="2"/>
      <c r="D3" s="2"/>
      <c r="E3" s="2"/>
      <c r="F3" s="143" t="s">
        <v>21</v>
      </c>
      <c r="G3" s="143"/>
    </row>
    <row r="4" spans="1:15" ht="18" customHeight="1">
      <c r="A4" s="146" t="s">
        <v>22</v>
      </c>
      <c r="B4" s="147"/>
      <c r="C4" s="148"/>
      <c r="D4" s="40" t="s">
        <v>102</v>
      </c>
      <c r="E4" s="40" t="s">
        <v>105</v>
      </c>
      <c r="F4" s="144" t="s">
        <v>106</v>
      </c>
      <c r="G4" s="145"/>
      <c r="J4" s="3"/>
      <c r="K4" s="13"/>
      <c r="L4" s="13"/>
      <c r="M4" s="13"/>
      <c r="N4" s="13"/>
      <c r="O4" s="13"/>
    </row>
    <row r="5" spans="1:15" s="4" customFormat="1" ht="18" customHeight="1">
      <c r="A5" s="149"/>
      <c r="B5" s="150"/>
      <c r="C5" s="151"/>
      <c r="D5" s="38" t="s">
        <v>23</v>
      </c>
      <c r="E5" s="38" t="s">
        <v>23</v>
      </c>
      <c r="F5" s="14" t="s">
        <v>23</v>
      </c>
      <c r="G5" s="42" t="s">
        <v>24</v>
      </c>
      <c r="I5" s="5"/>
      <c r="J5" s="5"/>
      <c r="K5" s="5"/>
    </row>
    <row r="6" spans="1:15" ht="18" customHeight="1">
      <c r="A6" s="33"/>
      <c r="B6" s="15" t="s">
        <v>25</v>
      </c>
      <c r="C6" s="16"/>
      <c r="D6" s="93">
        <v>94487227</v>
      </c>
      <c r="E6" s="94">
        <v>90489290</v>
      </c>
      <c r="F6" s="94">
        <v>95892576</v>
      </c>
      <c r="G6" s="109" t="s">
        <v>108</v>
      </c>
      <c r="H6" s="10"/>
    </row>
    <row r="7" spans="1:15" ht="18" customHeight="1">
      <c r="A7" s="34" t="s">
        <v>65</v>
      </c>
      <c r="B7" s="9" t="s">
        <v>26</v>
      </c>
      <c r="C7" s="17"/>
      <c r="D7" s="95">
        <v>32431066</v>
      </c>
      <c r="E7" s="96">
        <v>33620044</v>
      </c>
      <c r="F7" s="96">
        <v>32914971</v>
      </c>
      <c r="G7" s="110">
        <v>34.299999999999997</v>
      </c>
      <c r="H7" s="10"/>
    </row>
    <row r="8" spans="1:15" ht="18" customHeight="1">
      <c r="A8" s="34" t="s">
        <v>66</v>
      </c>
      <c r="B8" s="9" t="s">
        <v>27</v>
      </c>
      <c r="C8" s="17"/>
      <c r="D8" s="96">
        <v>1094390</v>
      </c>
      <c r="E8" s="96">
        <v>1166234</v>
      </c>
      <c r="F8" s="96">
        <v>1082227</v>
      </c>
      <c r="G8" s="110">
        <v>1.1000000000000001</v>
      </c>
      <c r="H8" s="10"/>
    </row>
    <row r="9" spans="1:15" ht="18" customHeight="1">
      <c r="A9" s="34" t="s">
        <v>67</v>
      </c>
      <c r="B9" s="9" t="s">
        <v>28</v>
      </c>
      <c r="C9" s="17"/>
      <c r="D9" s="96">
        <v>18072</v>
      </c>
      <c r="E9" s="96">
        <v>16849</v>
      </c>
      <c r="F9" s="96">
        <v>23181</v>
      </c>
      <c r="G9" s="110">
        <v>0</v>
      </c>
      <c r="H9" s="10"/>
    </row>
    <row r="10" spans="1:15" ht="18" customHeight="1">
      <c r="A10" s="34" t="s">
        <v>68</v>
      </c>
      <c r="B10" s="9" t="s">
        <v>29</v>
      </c>
      <c r="C10" s="17"/>
      <c r="D10" s="96">
        <v>267836</v>
      </c>
      <c r="E10" s="96">
        <v>308775</v>
      </c>
      <c r="F10" s="96">
        <v>412766</v>
      </c>
      <c r="G10" s="110">
        <v>0.4</v>
      </c>
      <c r="H10" s="11"/>
    </row>
    <row r="11" spans="1:15" ht="18" customHeight="1">
      <c r="A11" s="34" t="s">
        <v>69</v>
      </c>
      <c r="B11" s="9" t="s">
        <v>30</v>
      </c>
      <c r="C11" s="17"/>
      <c r="D11" s="96">
        <v>191534</v>
      </c>
      <c r="E11" s="96">
        <v>329723</v>
      </c>
      <c r="F11" s="96">
        <v>543514</v>
      </c>
      <c r="G11" s="110">
        <v>0.6</v>
      </c>
      <c r="H11" s="11"/>
    </row>
    <row r="12" spans="1:15" ht="18" customHeight="1">
      <c r="A12" s="34" t="s">
        <v>70</v>
      </c>
      <c r="B12" s="9" t="s">
        <v>19</v>
      </c>
      <c r="C12" s="17"/>
      <c r="D12" s="96">
        <v>351098</v>
      </c>
      <c r="E12" s="96">
        <v>396568</v>
      </c>
      <c r="F12" s="96">
        <v>399289</v>
      </c>
      <c r="G12" s="110">
        <v>0.4</v>
      </c>
      <c r="H12" s="11"/>
    </row>
    <row r="13" spans="1:15" ht="18" customHeight="1">
      <c r="A13" s="34" t="s">
        <v>71</v>
      </c>
      <c r="B13" s="9" t="s">
        <v>31</v>
      </c>
      <c r="C13" s="17"/>
      <c r="D13" s="96">
        <v>4527695</v>
      </c>
      <c r="E13" s="96">
        <v>4535944</v>
      </c>
      <c r="F13" s="96">
        <v>4782269</v>
      </c>
      <c r="G13" s="110">
        <v>5</v>
      </c>
      <c r="H13" s="10"/>
    </row>
    <row r="14" spans="1:15" ht="18" customHeight="1">
      <c r="A14" s="34" t="s">
        <v>72</v>
      </c>
      <c r="B14" s="9" t="s">
        <v>32</v>
      </c>
      <c r="C14" s="17"/>
      <c r="D14" s="97">
        <v>954</v>
      </c>
      <c r="E14" s="96">
        <v>3504</v>
      </c>
      <c r="F14" s="125">
        <v>0</v>
      </c>
      <c r="G14" s="112">
        <v>0</v>
      </c>
      <c r="H14" s="10"/>
    </row>
    <row r="15" spans="1:15" ht="18" customHeight="1">
      <c r="A15" s="34" t="s">
        <v>73</v>
      </c>
      <c r="B15" s="9" t="s">
        <v>14</v>
      </c>
      <c r="C15" s="17"/>
      <c r="D15" s="96">
        <v>61253</v>
      </c>
      <c r="E15" s="96">
        <v>63797</v>
      </c>
      <c r="F15" s="96">
        <v>75278</v>
      </c>
      <c r="G15" s="110">
        <v>0.1</v>
      </c>
      <c r="H15" s="10"/>
    </row>
    <row r="16" spans="1:15">
      <c r="A16" s="158" t="s">
        <v>20</v>
      </c>
      <c r="B16" s="18" t="s">
        <v>33</v>
      </c>
      <c r="C16" s="19"/>
      <c r="D16" s="140">
        <v>6525</v>
      </c>
      <c r="E16" s="140">
        <v>6542</v>
      </c>
      <c r="F16" s="140">
        <v>6609</v>
      </c>
      <c r="G16" s="159">
        <v>0</v>
      </c>
      <c r="H16" s="10"/>
    </row>
    <row r="17" spans="1:11">
      <c r="A17" s="158"/>
      <c r="B17" s="20" t="s">
        <v>34</v>
      </c>
      <c r="C17" s="21"/>
      <c r="D17" s="141"/>
      <c r="E17" s="141"/>
      <c r="F17" s="141"/>
      <c r="G17" s="160"/>
      <c r="H17" s="10"/>
    </row>
    <row r="18" spans="1:11" ht="18" customHeight="1">
      <c r="A18" s="92" t="s">
        <v>15</v>
      </c>
      <c r="B18" s="9" t="s">
        <v>35</v>
      </c>
      <c r="C18" s="17"/>
      <c r="D18" s="96">
        <v>250981</v>
      </c>
      <c r="E18" s="96">
        <v>248831</v>
      </c>
      <c r="F18" s="96">
        <v>1159931</v>
      </c>
      <c r="G18" s="110">
        <v>1.2</v>
      </c>
      <c r="H18" s="10"/>
    </row>
    <row r="19" spans="1:11" ht="18" customHeight="1">
      <c r="A19" s="92" t="s">
        <v>2</v>
      </c>
      <c r="B19" s="9" t="s">
        <v>36</v>
      </c>
      <c r="C19" s="17"/>
      <c r="D19" s="96">
        <v>8911057</v>
      </c>
      <c r="E19" s="96">
        <v>9619604</v>
      </c>
      <c r="F19" s="96">
        <v>9995017</v>
      </c>
      <c r="G19" s="110">
        <v>10.4</v>
      </c>
      <c r="H19" s="10"/>
    </row>
    <row r="20" spans="1:11" ht="18" customHeight="1">
      <c r="A20" s="92" t="s">
        <v>3</v>
      </c>
      <c r="B20" s="9" t="s">
        <v>37</v>
      </c>
      <c r="C20" s="17"/>
      <c r="D20" s="96">
        <v>28032</v>
      </c>
      <c r="E20" s="96">
        <v>22276</v>
      </c>
      <c r="F20" s="96">
        <v>18837</v>
      </c>
      <c r="G20" s="110">
        <v>0</v>
      </c>
      <c r="H20" s="12"/>
    </row>
    <row r="21" spans="1:11" ht="18" customHeight="1">
      <c r="A21" s="92" t="s">
        <v>4</v>
      </c>
      <c r="B21" s="9" t="s">
        <v>38</v>
      </c>
      <c r="C21" s="17"/>
      <c r="D21" s="96">
        <v>493106</v>
      </c>
      <c r="E21" s="96">
        <v>495650</v>
      </c>
      <c r="F21" s="96">
        <v>427921</v>
      </c>
      <c r="G21" s="110">
        <v>0.4</v>
      </c>
      <c r="H21" s="10"/>
    </row>
    <row r="22" spans="1:11" ht="18" customHeight="1">
      <c r="A22" s="92" t="s">
        <v>5</v>
      </c>
      <c r="B22" s="9" t="s">
        <v>39</v>
      </c>
      <c r="C22" s="17"/>
      <c r="D22" s="96">
        <v>2867737</v>
      </c>
      <c r="E22" s="96">
        <v>2941975</v>
      </c>
      <c r="F22" s="96">
        <v>3142525</v>
      </c>
      <c r="G22" s="110">
        <v>3.3</v>
      </c>
      <c r="H22" s="10"/>
    </row>
    <row r="23" spans="1:11" ht="18" customHeight="1">
      <c r="A23" s="92" t="s">
        <v>6</v>
      </c>
      <c r="B23" s="9" t="s">
        <v>40</v>
      </c>
      <c r="C23" s="17"/>
      <c r="D23" s="96">
        <v>20475071</v>
      </c>
      <c r="E23" s="96">
        <v>20155073</v>
      </c>
      <c r="F23" s="96">
        <v>20663030</v>
      </c>
      <c r="G23" s="110">
        <v>21.5</v>
      </c>
      <c r="H23" s="10"/>
    </row>
    <row r="24" spans="1:11" ht="18" customHeight="1">
      <c r="A24" s="92" t="s">
        <v>7</v>
      </c>
      <c r="B24" s="9" t="s">
        <v>41</v>
      </c>
      <c r="C24" s="17"/>
      <c r="D24" s="96">
        <v>5756857</v>
      </c>
      <c r="E24" s="96">
        <v>5985521</v>
      </c>
      <c r="F24" s="96">
        <v>6270621</v>
      </c>
      <c r="G24" s="110">
        <v>6.5</v>
      </c>
      <c r="H24" s="10"/>
    </row>
    <row r="25" spans="1:11" ht="18" customHeight="1">
      <c r="A25" s="92" t="s">
        <v>8</v>
      </c>
      <c r="B25" s="9" t="s">
        <v>42</v>
      </c>
      <c r="C25" s="17"/>
      <c r="D25" s="96">
        <v>1471149</v>
      </c>
      <c r="E25" s="96">
        <v>150750</v>
      </c>
      <c r="F25" s="96">
        <v>593470</v>
      </c>
      <c r="G25" s="110">
        <v>0.6</v>
      </c>
      <c r="H25" s="10"/>
    </row>
    <row r="26" spans="1:11" ht="18" customHeight="1">
      <c r="A26" s="92" t="s">
        <v>9</v>
      </c>
      <c r="B26" s="9" t="s">
        <v>43</v>
      </c>
      <c r="C26" s="17"/>
      <c r="D26" s="96">
        <v>116674</v>
      </c>
      <c r="E26" s="96">
        <v>113652</v>
      </c>
      <c r="F26" s="96">
        <v>186406</v>
      </c>
      <c r="G26" s="110">
        <v>0.2</v>
      </c>
      <c r="H26" s="10"/>
    </row>
    <row r="27" spans="1:11" ht="18" customHeight="1">
      <c r="A27" s="92" t="s">
        <v>10</v>
      </c>
      <c r="B27" s="9" t="s">
        <v>44</v>
      </c>
      <c r="C27" s="17"/>
      <c r="D27" s="96">
        <v>868141</v>
      </c>
      <c r="E27" s="96">
        <v>2017175</v>
      </c>
      <c r="F27" s="96">
        <v>2472147</v>
      </c>
      <c r="G27" s="110">
        <v>2.6</v>
      </c>
      <c r="H27" s="10"/>
    </row>
    <row r="28" spans="1:11" ht="18" customHeight="1">
      <c r="A28" s="92" t="s">
        <v>16</v>
      </c>
      <c r="B28" s="9" t="s">
        <v>45</v>
      </c>
      <c r="C28" s="17"/>
      <c r="D28" s="96">
        <v>2072775</v>
      </c>
      <c r="E28" s="96">
        <v>1091350</v>
      </c>
      <c r="F28" s="96">
        <v>1453310</v>
      </c>
      <c r="G28" s="110">
        <v>1.5</v>
      </c>
      <c r="H28" s="10"/>
    </row>
    <row r="29" spans="1:11" ht="18" customHeight="1">
      <c r="A29" s="92" t="s">
        <v>17</v>
      </c>
      <c r="B29" s="9" t="s">
        <v>46</v>
      </c>
      <c r="C29" s="17"/>
      <c r="D29" s="96">
        <v>4569748</v>
      </c>
      <c r="E29" s="96">
        <v>3757549</v>
      </c>
      <c r="F29" s="96">
        <v>4066200</v>
      </c>
      <c r="G29" s="110">
        <v>4.2</v>
      </c>
      <c r="H29" s="10"/>
    </row>
    <row r="30" spans="1:11" ht="18" customHeight="1" thickBot="1">
      <c r="A30" s="35" t="s">
        <v>18</v>
      </c>
      <c r="B30" s="22" t="s">
        <v>47</v>
      </c>
      <c r="C30" s="23"/>
      <c r="D30" s="98">
        <v>7655476</v>
      </c>
      <c r="E30" s="98">
        <v>3441904</v>
      </c>
      <c r="F30" s="98">
        <v>5203057</v>
      </c>
      <c r="G30" s="111">
        <v>5.4</v>
      </c>
      <c r="H30" s="10"/>
    </row>
    <row r="31" spans="1:11" ht="12" customHeight="1">
      <c r="A31" s="6"/>
      <c r="B31" s="6"/>
      <c r="C31" s="6"/>
      <c r="D31" s="6"/>
      <c r="E31" s="6"/>
      <c r="F31" s="6"/>
      <c r="G31" s="6"/>
    </row>
    <row r="32" spans="1:11" ht="15" customHeight="1" thickBot="1">
      <c r="A32" s="24" t="s">
        <v>133</v>
      </c>
      <c r="B32" s="24"/>
      <c r="C32" s="24"/>
      <c r="D32" s="25"/>
      <c r="E32" s="25"/>
      <c r="F32" s="143" t="s">
        <v>21</v>
      </c>
      <c r="G32" s="143"/>
      <c r="I32" s="3"/>
      <c r="J32" s="3"/>
      <c r="K32" s="3"/>
    </row>
    <row r="33" spans="1:11" ht="18" customHeight="1">
      <c r="A33" s="152" t="s">
        <v>22</v>
      </c>
      <c r="B33" s="153"/>
      <c r="C33" s="154"/>
      <c r="D33" s="40" t="s">
        <v>64</v>
      </c>
      <c r="E33" s="40" t="s">
        <v>103</v>
      </c>
      <c r="F33" s="144" t="s">
        <v>106</v>
      </c>
      <c r="G33" s="145"/>
      <c r="I33" s="3"/>
      <c r="J33" s="3"/>
      <c r="K33" s="3"/>
    </row>
    <row r="34" spans="1:11" ht="18" customHeight="1">
      <c r="A34" s="155"/>
      <c r="B34" s="156"/>
      <c r="C34" s="157"/>
      <c r="D34" s="39" t="s">
        <v>23</v>
      </c>
      <c r="E34" s="39" t="s">
        <v>23</v>
      </c>
      <c r="F34" s="26" t="s">
        <v>23</v>
      </c>
      <c r="G34" s="43" t="s">
        <v>24</v>
      </c>
      <c r="I34" s="3"/>
      <c r="J34" s="3"/>
      <c r="K34" s="3"/>
    </row>
    <row r="35" spans="1:11" ht="18" customHeight="1">
      <c r="A35" s="36" t="s">
        <v>48</v>
      </c>
      <c r="B35" s="27" t="s">
        <v>49</v>
      </c>
      <c r="C35" s="28"/>
      <c r="D35" s="94">
        <v>93395877</v>
      </c>
      <c r="E35" s="94">
        <v>89035980</v>
      </c>
      <c r="F35" s="94">
        <v>94638158</v>
      </c>
      <c r="G35" s="109" t="s">
        <v>108</v>
      </c>
    </row>
    <row r="36" spans="1:11" ht="18" customHeight="1">
      <c r="A36" s="34" t="s">
        <v>65</v>
      </c>
      <c r="B36" s="29" t="s">
        <v>50</v>
      </c>
      <c r="C36" s="30"/>
      <c r="D36" s="97">
        <v>462239</v>
      </c>
      <c r="E36" s="97">
        <v>466687</v>
      </c>
      <c r="F36" s="97">
        <v>486643</v>
      </c>
      <c r="G36" s="110">
        <v>0.5</v>
      </c>
    </row>
    <row r="37" spans="1:11" ht="18" customHeight="1">
      <c r="A37" s="34" t="s">
        <v>66</v>
      </c>
      <c r="B37" s="29" t="s">
        <v>51</v>
      </c>
      <c r="C37" s="30"/>
      <c r="D37" s="97">
        <v>16595789</v>
      </c>
      <c r="E37" s="97">
        <v>11510157</v>
      </c>
      <c r="F37" s="97">
        <v>14610358</v>
      </c>
      <c r="G37" s="110">
        <v>15.4</v>
      </c>
    </row>
    <row r="38" spans="1:11" ht="18" customHeight="1">
      <c r="A38" s="34" t="s">
        <v>67</v>
      </c>
      <c r="B38" s="29" t="s">
        <v>52</v>
      </c>
      <c r="C38" s="30"/>
      <c r="D38" s="97">
        <v>30612681</v>
      </c>
      <c r="E38" s="97">
        <v>32155049</v>
      </c>
      <c r="F38" s="97">
        <v>33610071</v>
      </c>
      <c r="G38" s="110">
        <v>35.5</v>
      </c>
    </row>
    <row r="39" spans="1:11" ht="18" customHeight="1">
      <c r="A39" s="34" t="s">
        <v>68</v>
      </c>
      <c r="B39" s="29" t="s">
        <v>53</v>
      </c>
      <c r="C39" s="30"/>
      <c r="D39" s="97">
        <v>9568637</v>
      </c>
      <c r="E39" s="97">
        <v>5991032</v>
      </c>
      <c r="F39" s="97">
        <v>5460970</v>
      </c>
      <c r="G39" s="110">
        <v>5.8</v>
      </c>
    </row>
    <row r="40" spans="1:11" ht="18" customHeight="1">
      <c r="A40" s="34" t="s">
        <v>69</v>
      </c>
      <c r="B40" s="29" t="s">
        <v>54</v>
      </c>
      <c r="C40" s="30"/>
      <c r="D40" s="97">
        <v>96145</v>
      </c>
      <c r="E40" s="97">
        <v>87125</v>
      </c>
      <c r="F40" s="97">
        <v>89420</v>
      </c>
      <c r="G40" s="110">
        <v>0.1</v>
      </c>
    </row>
    <row r="41" spans="1:11" ht="18" customHeight="1">
      <c r="A41" s="34" t="s">
        <v>70</v>
      </c>
      <c r="B41" s="29" t="s">
        <v>55</v>
      </c>
      <c r="C41" s="30"/>
      <c r="D41" s="97">
        <v>82180</v>
      </c>
      <c r="E41" s="97">
        <v>87287</v>
      </c>
      <c r="F41" s="97">
        <v>90378</v>
      </c>
      <c r="G41" s="110">
        <v>0.1</v>
      </c>
    </row>
    <row r="42" spans="1:11" ht="18" customHeight="1">
      <c r="A42" s="34" t="s">
        <v>71</v>
      </c>
      <c r="B42" s="29" t="s">
        <v>56</v>
      </c>
      <c r="C42" s="30"/>
      <c r="D42" s="97">
        <v>1161468</v>
      </c>
      <c r="E42" s="97">
        <v>812252</v>
      </c>
      <c r="F42" s="97">
        <v>495582</v>
      </c>
      <c r="G42" s="110">
        <v>0.5</v>
      </c>
    </row>
    <row r="43" spans="1:11" ht="18" customHeight="1">
      <c r="A43" s="34" t="s">
        <v>72</v>
      </c>
      <c r="B43" s="29" t="s">
        <v>57</v>
      </c>
      <c r="C43" s="30"/>
      <c r="D43" s="97">
        <v>6300555</v>
      </c>
      <c r="E43" s="97">
        <v>6248572</v>
      </c>
      <c r="F43" s="97">
        <v>5616048</v>
      </c>
      <c r="G43" s="110">
        <v>5.9</v>
      </c>
    </row>
    <row r="44" spans="1:11" ht="18" customHeight="1">
      <c r="A44" s="34" t="s">
        <v>73</v>
      </c>
      <c r="B44" s="29" t="s">
        <v>58</v>
      </c>
      <c r="C44" s="30"/>
      <c r="D44" s="97">
        <v>2100550</v>
      </c>
      <c r="E44" s="97">
        <v>2172799</v>
      </c>
      <c r="F44" s="97">
        <v>2698064</v>
      </c>
      <c r="G44" s="110">
        <v>2.9</v>
      </c>
    </row>
    <row r="45" spans="1:11" ht="18" customHeight="1">
      <c r="A45" s="34" t="s">
        <v>0</v>
      </c>
      <c r="B45" s="29" t="s">
        <v>59</v>
      </c>
      <c r="C45" s="30"/>
      <c r="D45" s="97">
        <v>18375833</v>
      </c>
      <c r="E45" s="97">
        <v>19443655</v>
      </c>
      <c r="F45" s="97">
        <v>22109460</v>
      </c>
      <c r="G45" s="110">
        <v>23.4</v>
      </c>
    </row>
    <row r="46" spans="1:11" ht="18" customHeight="1">
      <c r="A46" s="34" t="s">
        <v>1</v>
      </c>
      <c r="B46" s="29" t="s">
        <v>60</v>
      </c>
      <c r="C46" s="30"/>
      <c r="D46" s="97">
        <v>0</v>
      </c>
      <c r="E46" s="97">
        <v>0</v>
      </c>
      <c r="F46" s="97">
        <v>0</v>
      </c>
      <c r="G46" s="112">
        <v>0</v>
      </c>
    </row>
    <row r="47" spans="1:11" ht="18" customHeight="1">
      <c r="A47" s="34" t="s">
        <v>2</v>
      </c>
      <c r="B47" s="29" t="s">
        <v>61</v>
      </c>
      <c r="C47" s="30"/>
      <c r="D47" s="99">
        <v>7388285</v>
      </c>
      <c r="E47" s="99">
        <v>9611686</v>
      </c>
      <c r="F47" s="99">
        <v>9139536</v>
      </c>
      <c r="G47" s="110">
        <v>9.6999999999999993</v>
      </c>
    </row>
    <row r="48" spans="1:11" ht="18" customHeight="1">
      <c r="A48" s="34" t="s">
        <v>3</v>
      </c>
      <c r="B48" s="29" t="s">
        <v>62</v>
      </c>
      <c r="C48" s="30"/>
      <c r="D48" s="97">
        <v>651515</v>
      </c>
      <c r="E48" s="97">
        <v>449679</v>
      </c>
      <c r="F48" s="97">
        <v>231628</v>
      </c>
      <c r="G48" s="110">
        <v>0.2</v>
      </c>
    </row>
    <row r="49" spans="1:9" ht="18" customHeight="1" thickBot="1">
      <c r="A49" s="37" t="s">
        <v>4</v>
      </c>
      <c r="B49" s="31" t="s">
        <v>63</v>
      </c>
      <c r="C49" s="32"/>
      <c r="D49" s="100">
        <v>0</v>
      </c>
      <c r="E49" s="100">
        <v>0</v>
      </c>
      <c r="F49" s="100">
        <v>0</v>
      </c>
      <c r="G49" s="113">
        <v>0</v>
      </c>
      <c r="H49" s="8"/>
      <c r="I49" s="7"/>
    </row>
    <row r="50" spans="1:9" ht="18" customHeight="1">
      <c r="A50" s="161" t="s">
        <v>12</v>
      </c>
      <c r="B50" s="161"/>
      <c r="C50" s="161"/>
      <c r="D50" s="161"/>
      <c r="E50" s="161"/>
      <c r="F50" s="161"/>
      <c r="G50" s="161"/>
    </row>
    <row r="51" spans="1:9">
      <c r="A51" s="142" t="s">
        <v>13</v>
      </c>
      <c r="B51" s="142"/>
      <c r="C51" s="142"/>
      <c r="D51" s="142"/>
      <c r="E51" s="142"/>
      <c r="F51" s="142"/>
      <c r="G51" s="142"/>
    </row>
  </sheetData>
  <mergeCells count="14">
    <mergeCell ref="A1:G1"/>
    <mergeCell ref="F16:F17"/>
    <mergeCell ref="E16:E17"/>
    <mergeCell ref="D16:D17"/>
    <mergeCell ref="A51:G51"/>
    <mergeCell ref="F3:G3"/>
    <mergeCell ref="F4:G4"/>
    <mergeCell ref="A4:C5"/>
    <mergeCell ref="A33:C34"/>
    <mergeCell ref="F33:G33"/>
    <mergeCell ref="F32:G32"/>
    <mergeCell ref="A16:A17"/>
    <mergeCell ref="G16:G17"/>
    <mergeCell ref="A50:G50"/>
  </mergeCells>
  <phoneticPr fontId="1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115" orientation="portrait" useFirstPageNumber="1" r:id="rId1"/>
  <headerFooter scaleWithDoc="0" alignWithMargins="0"/>
  <colBreaks count="1" manualBreakCount="1">
    <brk id="7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view="pageBreakPreview" zoomScaleNormal="100" zoomScaleSheetLayoutView="100" workbookViewId="0">
      <selection activeCell="L12" sqref="K12:L12"/>
    </sheetView>
  </sheetViews>
  <sheetFormatPr defaultColWidth="11" defaultRowHeight="14.25"/>
  <cols>
    <col min="1" max="1" width="1.875" style="1" customWidth="1"/>
    <col min="2" max="2" width="26.125" style="1" customWidth="1"/>
    <col min="3" max="3" width="1.875" style="1" customWidth="1"/>
    <col min="4" max="7" width="12.5" style="1" customWidth="1"/>
    <col min="8" max="9" width="5.625" style="2" customWidth="1"/>
    <col min="10" max="16384" width="11" style="1"/>
  </cols>
  <sheetData>
    <row r="1" spans="1:9" ht="22.5" customHeight="1">
      <c r="A1" s="162" t="s">
        <v>74</v>
      </c>
      <c r="B1" s="162"/>
      <c r="C1" s="162"/>
      <c r="D1" s="162"/>
      <c r="E1" s="162"/>
      <c r="F1" s="162"/>
      <c r="G1" s="162"/>
    </row>
    <row r="2" spans="1:9" ht="11.25" customHeight="1"/>
    <row r="3" spans="1:9" ht="18" customHeight="1" thickBot="1">
      <c r="A3" s="2" t="s">
        <v>135</v>
      </c>
      <c r="B3" s="2"/>
      <c r="C3" s="2"/>
      <c r="D3" s="2"/>
      <c r="E3" s="44"/>
      <c r="F3" s="143" t="s">
        <v>21</v>
      </c>
      <c r="G3" s="143"/>
    </row>
    <row r="4" spans="1:9" ht="26.25" customHeight="1">
      <c r="A4" s="152" t="s">
        <v>75</v>
      </c>
      <c r="B4" s="153"/>
      <c r="C4" s="154"/>
      <c r="D4" s="45" t="s">
        <v>64</v>
      </c>
      <c r="E4" s="45" t="s">
        <v>103</v>
      </c>
      <c r="F4" s="163" t="s">
        <v>106</v>
      </c>
      <c r="G4" s="164"/>
      <c r="H4" s="3"/>
      <c r="I4" s="3"/>
    </row>
    <row r="5" spans="1:9" s="4" customFormat="1" ht="26.25" customHeight="1">
      <c r="A5" s="155"/>
      <c r="B5" s="156"/>
      <c r="C5" s="157"/>
      <c r="D5" s="38" t="s">
        <v>76</v>
      </c>
      <c r="E5" s="38" t="s">
        <v>23</v>
      </c>
      <c r="F5" s="14" t="s">
        <v>23</v>
      </c>
      <c r="G5" s="46" t="s">
        <v>77</v>
      </c>
      <c r="H5" s="5"/>
      <c r="I5" s="5"/>
    </row>
    <row r="6" spans="1:9" ht="30.75" customHeight="1">
      <c r="A6" s="47"/>
      <c r="B6" s="27" t="s">
        <v>49</v>
      </c>
      <c r="C6" s="27"/>
      <c r="D6" s="94">
        <v>38209426</v>
      </c>
      <c r="E6" s="94">
        <v>38305505</v>
      </c>
      <c r="F6" s="94">
        <v>40174370</v>
      </c>
      <c r="G6" s="114" t="s">
        <v>109</v>
      </c>
    </row>
    <row r="7" spans="1:9" ht="30.75" customHeight="1">
      <c r="A7" s="48"/>
      <c r="B7" s="29" t="s">
        <v>78</v>
      </c>
      <c r="C7" s="30"/>
      <c r="D7" s="101">
        <v>18817353</v>
      </c>
      <c r="E7" s="101">
        <v>18094868</v>
      </c>
      <c r="F7" s="101">
        <v>18140256</v>
      </c>
      <c r="G7" s="115">
        <v>45.153803283038414</v>
      </c>
    </row>
    <row r="8" spans="1:9" ht="30.75" customHeight="1">
      <c r="A8" s="48"/>
      <c r="B8" s="29" t="s">
        <v>79</v>
      </c>
      <c r="C8" s="30"/>
      <c r="D8" s="101">
        <v>3217830</v>
      </c>
      <c r="E8" s="101">
        <v>3282244</v>
      </c>
      <c r="F8" s="101">
        <v>3675408</v>
      </c>
      <c r="G8" s="115">
        <v>9.148638796327111</v>
      </c>
    </row>
    <row r="9" spans="1:9" ht="30.75" customHeight="1">
      <c r="A9" s="48"/>
      <c r="B9" s="29" t="s">
        <v>80</v>
      </c>
      <c r="C9" s="30"/>
      <c r="D9" s="101">
        <v>16138081</v>
      </c>
      <c r="E9" s="101">
        <v>16892247</v>
      </c>
      <c r="F9" s="101">
        <v>18319335</v>
      </c>
      <c r="G9" s="115">
        <v>45.599557628408363</v>
      </c>
    </row>
    <row r="10" spans="1:9" ht="30.75" customHeight="1">
      <c r="A10" s="48"/>
      <c r="B10" s="29" t="s">
        <v>81</v>
      </c>
      <c r="C10" s="30"/>
      <c r="D10" s="102">
        <v>11462</v>
      </c>
      <c r="E10" s="102">
        <v>10831</v>
      </c>
      <c r="F10" s="102">
        <v>12454</v>
      </c>
      <c r="G10" s="116">
        <v>3.0999863843540049E-2</v>
      </c>
    </row>
    <row r="11" spans="1:9" ht="30.75" customHeight="1">
      <c r="A11" s="48"/>
      <c r="B11" s="29" t="s">
        <v>82</v>
      </c>
      <c r="C11" s="30"/>
      <c r="D11" s="101">
        <v>13584</v>
      </c>
      <c r="E11" s="101">
        <v>15126</v>
      </c>
      <c r="F11" s="101">
        <v>16151</v>
      </c>
      <c r="G11" s="116">
        <v>4.0202248348885118E-2</v>
      </c>
    </row>
    <row r="12" spans="1:9" ht="30.75" customHeight="1" thickBot="1">
      <c r="A12" s="49"/>
      <c r="B12" s="31" t="s">
        <v>83</v>
      </c>
      <c r="C12" s="32"/>
      <c r="D12" s="103">
        <v>11116</v>
      </c>
      <c r="E12" s="103">
        <v>10189</v>
      </c>
      <c r="F12" s="103">
        <v>10766</v>
      </c>
      <c r="G12" s="117">
        <v>2.6798180033688144E-2</v>
      </c>
    </row>
    <row r="13" spans="1:9" ht="15" customHeight="1">
      <c r="A13" s="165"/>
      <c r="B13" s="165"/>
      <c r="C13" s="165"/>
      <c r="D13" s="165"/>
      <c r="E13" s="165"/>
      <c r="F13" s="165"/>
      <c r="G13" s="165"/>
    </row>
    <row r="14" spans="1:9" ht="15" customHeight="1">
      <c r="A14" s="6"/>
      <c r="B14" s="6"/>
      <c r="C14" s="6"/>
      <c r="D14" s="6"/>
      <c r="E14" s="6"/>
      <c r="F14" s="6"/>
      <c r="G14" s="6"/>
    </row>
    <row r="15" spans="1:9" ht="17.25" customHeight="1" thickBot="1">
      <c r="A15" s="2" t="s">
        <v>134</v>
      </c>
      <c r="B15" s="2"/>
      <c r="C15" s="2"/>
      <c r="D15" s="2"/>
      <c r="E15" s="44"/>
      <c r="F15" s="143" t="s">
        <v>21</v>
      </c>
      <c r="G15" s="143"/>
    </row>
    <row r="16" spans="1:9" ht="26.25" customHeight="1">
      <c r="A16" s="152" t="s">
        <v>75</v>
      </c>
      <c r="B16" s="153"/>
      <c r="C16" s="154"/>
      <c r="D16" s="45" t="s">
        <v>104</v>
      </c>
      <c r="E16" s="45" t="s">
        <v>107</v>
      </c>
      <c r="F16" s="163" t="s">
        <v>106</v>
      </c>
      <c r="G16" s="164"/>
      <c r="H16" s="3"/>
      <c r="I16" s="3"/>
    </row>
    <row r="17" spans="1:9" ht="26.25" customHeight="1">
      <c r="A17" s="155"/>
      <c r="B17" s="156"/>
      <c r="C17" s="157"/>
      <c r="D17" s="38" t="s">
        <v>76</v>
      </c>
      <c r="E17" s="38" t="s">
        <v>23</v>
      </c>
      <c r="F17" s="14" t="s">
        <v>23</v>
      </c>
      <c r="G17" s="46" t="s">
        <v>77</v>
      </c>
    </row>
    <row r="18" spans="1:9" ht="30.75" customHeight="1">
      <c r="A18" s="50"/>
      <c r="B18" s="27" t="s">
        <v>49</v>
      </c>
      <c r="C18" s="51"/>
      <c r="D18" s="94">
        <v>37778716</v>
      </c>
      <c r="E18" s="94">
        <v>37886886</v>
      </c>
      <c r="F18" s="94">
        <v>39327596</v>
      </c>
      <c r="G18" s="114" t="s">
        <v>109</v>
      </c>
    </row>
    <row r="19" spans="1:9" ht="30.75" customHeight="1">
      <c r="A19" s="48"/>
      <c r="B19" s="29" t="s">
        <v>84</v>
      </c>
      <c r="C19" s="30"/>
      <c r="D19" s="101">
        <v>18510243</v>
      </c>
      <c r="E19" s="101">
        <v>17837721</v>
      </c>
      <c r="F19" s="101">
        <v>17743655</v>
      </c>
      <c r="G19" s="115">
        <v>45.117568335476186</v>
      </c>
    </row>
    <row r="20" spans="1:9" ht="30.75" customHeight="1">
      <c r="A20" s="48"/>
      <c r="B20" s="29" t="s">
        <v>79</v>
      </c>
      <c r="C20" s="30"/>
      <c r="D20" s="101">
        <v>3213386</v>
      </c>
      <c r="E20" s="101">
        <v>3279975</v>
      </c>
      <c r="F20" s="101">
        <v>3667426</v>
      </c>
      <c r="G20" s="115">
        <v>9.3253246397262615</v>
      </c>
    </row>
    <row r="21" spans="1:9" ht="30.75" customHeight="1">
      <c r="A21" s="48"/>
      <c r="B21" s="29" t="s">
        <v>80</v>
      </c>
      <c r="C21" s="30"/>
      <c r="D21" s="101">
        <v>16019272</v>
      </c>
      <c r="E21" s="101">
        <v>16733379</v>
      </c>
      <c r="F21" s="101">
        <v>17877413</v>
      </c>
      <c r="G21" s="115">
        <v>45.457680657622703</v>
      </c>
    </row>
    <row r="22" spans="1:9" ht="30.75" customHeight="1">
      <c r="A22" s="48"/>
      <c r="B22" s="29" t="s">
        <v>81</v>
      </c>
      <c r="C22" s="30"/>
      <c r="D22" s="102">
        <v>11332</v>
      </c>
      <c r="E22" s="102">
        <v>10724</v>
      </c>
      <c r="F22" s="102">
        <v>12373</v>
      </c>
      <c r="G22" s="116">
        <v>3.1461368754906863E-2</v>
      </c>
    </row>
    <row r="23" spans="1:9" ht="30.75" customHeight="1">
      <c r="A23" s="48"/>
      <c r="B23" s="29" t="s">
        <v>82</v>
      </c>
      <c r="C23" s="30"/>
      <c r="D23" s="101">
        <v>13469</v>
      </c>
      <c r="E23" s="101">
        <v>15014</v>
      </c>
      <c r="F23" s="101">
        <v>16025</v>
      </c>
      <c r="G23" s="116">
        <v>4.0747469029126515E-2</v>
      </c>
    </row>
    <row r="24" spans="1:9" ht="30.75" customHeight="1" thickBot="1">
      <c r="A24" s="49"/>
      <c r="B24" s="31" t="s">
        <v>83</v>
      </c>
      <c r="C24" s="32"/>
      <c r="D24" s="103">
        <v>11014</v>
      </c>
      <c r="E24" s="103">
        <v>10073</v>
      </c>
      <c r="F24" s="103">
        <v>10704</v>
      </c>
      <c r="G24" s="118">
        <v>2.7217529390812498E-2</v>
      </c>
    </row>
    <row r="25" spans="1:9" s="52" customFormat="1" ht="22.5" customHeight="1">
      <c r="A25" s="166" t="s">
        <v>85</v>
      </c>
      <c r="B25" s="166"/>
      <c r="C25" s="166"/>
      <c r="D25" s="166"/>
      <c r="E25" s="166"/>
      <c r="F25" s="166"/>
      <c r="G25" s="166"/>
      <c r="H25" s="2"/>
      <c r="I25" s="2"/>
    </row>
    <row r="26" spans="1:9" s="52" customFormat="1" ht="22.5" customHeight="1">
      <c r="A26" s="142" t="s">
        <v>13</v>
      </c>
      <c r="B26" s="142"/>
      <c r="C26" s="142"/>
      <c r="D26" s="142"/>
      <c r="E26" s="142"/>
      <c r="F26" s="142"/>
      <c r="G26" s="142"/>
      <c r="H26" s="2"/>
      <c r="I26" s="2"/>
    </row>
    <row r="51" spans="1:7">
      <c r="A51" s="124"/>
      <c r="B51" s="124"/>
      <c r="C51" s="124"/>
      <c r="D51" s="124"/>
      <c r="E51" s="124"/>
      <c r="F51" s="124"/>
      <c r="G51" s="124"/>
    </row>
  </sheetData>
  <mergeCells count="10">
    <mergeCell ref="A26:G26"/>
    <mergeCell ref="A1:G1"/>
    <mergeCell ref="F3:G3"/>
    <mergeCell ref="A4:C5"/>
    <mergeCell ref="F4:G4"/>
    <mergeCell ref="A13:G13"/>
    <mergeCell ref="F15:G15"/>
    <mergeCell ref="A16:C17"/>
    <mergeCell ref="F16:G16"/>
    <mergeCell ref="A25:G25"/>
  </mergeCells>
  <phoneticPr fontId="9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116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view="pageBreakPreview" zoomScaleNormal="100" zoomScaleSheetLayoutView="100" workbookViewId="0">
      <selection activeCell="M13" sqref="M13"/>
    </sheetView>
  </sheetViews>
  <sheetFormatPr defaultColWidth="11" defaultRowHeight="14.25"/>
  <cols>
    <col min="1" max="1" width="2.5" style="1" customWidth="1"/>
    <col min="2" max="2" width="3.625" style="1" customWidth="1"/>
    <col min="3" max="3" width="17.5" style="1" customWidth="1"/>
    <col min="4" max="4" width="2.5" style="1" customWidth="1"/>
    <col min="5" max="7" width="17.75" style="1" customWidth="1"/>
    <col min="8" max="11" width="5.625" style="2" customWidth="1"/>
    <col min="12" max="16384" width="11" style="1"/>
  </cols>
  <sheetData>
    <row r="1" spans="1:11" s="138" customFormat="1" ht="22.5" customHeight="1">
      <c r="A1" s="139" t="s">
        <v>86</v>
      </c>
      <c r="B1" s="139"/>
      <c r="C1" s="139"/>
      <c r="D1" s="139"/>
      <c r="E1" s="139"/>
      <c r="F1" s="139"/>
      <c r="G1" s="139"/>
      <c r="H1" s="137"/>
      <c r="I1" s="137"/>
      <c r="J1" s="137"/>
      <c r="K1" s="137"/>
    </row>
    <row r="2" spans="1:11" ht="11.25" customHeight="1">
      <c r="A2" s="41"/>
      <c r="B2" s="41"/>
      <c r="C2" s="41"/>
      <c r="D2" s="41"/>
      <c r="E2" s="41"/>
      <c r="F2" s="41"/>
      <c r="G2" s="41"/>
    </row>
    <row r="3" spans="1:11" ht="15" customHeight="1" thickBot="1">
      <c r="A3" s="24"/>
      <c r="B3" s="24"/>
      <c r="C3" s="24"/>
      <c r="D3" s="24"/>
      <c r="E3" s="24"/>
      <c r="F3" s="53" t="s">
        <v>87</v>
      </c>
      <c r="G3" s="53" t="s">
        <v>21</v>
      </c>
    </row>
    <row r="4" spans="1:11" ht="22.5" customHeight="1">
      <c r="A4" s="171" t="s">
        <v>88</v>
      </c>
      <c r="B4" s="172"/>
      <c r="C4" s="172"/>
      <c r="D4" s="173"/>
      <c r="E4" s="54" t="s">
        <v>64</v>
      </c>
      <c r="F4" s="54" t="s">
        <v>103</v>
      </c>
      <c r="G4" s="55" t="s">
        <v>106</v>
      </c>
      <c r="I4" s="3"/>
      <c r="J4" s="3"/>
      <c r="K4" s="3"/>
    </row>
    <row r="5" spans="1:11" ht="26.25" customHeight="1">
      <c r="A5" s="174" t="s">
        <v>89</v>
      </c>
      <c r="B5" s="175"/>
      <c r="C5" s="175"/>
      <c r="D5" s="176"/>
      <c r="E5" s="56"/>
      <c r="F5" s="57"/>
      <c r="G5" s="58"/>
    </row>
    <row r="6" spans="1:11" ht="7.5" customHeight="1">
      <c r="A6" s="59"/>
      <c r="B6" s="2"/>
      <c r="C6" s="2"/>
      <c r="D6" s="2"/>
      <c r="E6" s="60"/>
      <c r="F6" s="61"/>
      <c r="G6" s="62"/>
    </row>
    <row r="7" spans="1:11" ht="22.5" customHeight="1">
      <c r="A7" s="63"/>
      <c r="B7" s="64" t="s">
        <v>90</v>
      </c>
      <c r="C7" s="65" t="s">
        <v>91</v>
      </c>
      <c r="D7" s="66"/>
      <c r="E7" s="104">
        <v>14667181</v>
      </c>
      <c r="F7" s="104">
        <v>14036680</v>
      </c>
      <c r="G7" s="119">
        <v>14794933</v>
      </c>
    </row>
    <row r="8" spans="1:11" ht="22.5" customHeight="1">
      <c r="A8" s="63"/>
      <c r="B8" s="67"/>
      <c r="C8" s="65" t="s">
        <v>92</v>
      </c>
      <c r="D8" s="66"/>
      <c r="E8" s="104">
        <v>14345789</v>
      </c>
      <c r="F8" s="104">
        <v>14788085</v>
      </c>
      <c r="G8" s="119">
        <v>16158944</v>
      </c>
    </row>
    <row r="9" spans="1:11" ht="22.5" customHeight="1">
      <c r="A9" s="63"/>
      <c r="B9" s="68" t="s">
        <v>93</v>
      </c>
      <c r="C9" s="65" t="s">
        <v>94</v>
      </c>
      <c r="D9" s="66"/>
      <c r="E9" s="104">
        <v>6029701</v>
      </c>
      <c r="F9" s="104">
        <v>2646444</v>
      </c>
      <c r="G9" s="119">
        <v>7590144</v>
      </c>
    </row>
    <row r="10" spans="1:11" ht="22.5" customHeight="1">
      <c r="A10" s="69"/>
      <c r="B10" s="70"/>
      <c r="C10" s="71" t="s">
        <v>95</v>
      </c>
      <c r="D10" s="72"/>
      <c r="E10" s="105">
        <v>6543661</v>
      </c>
      <c r="F10" s="105">
        <v>3386189</v>
      </c>
      <c r="G10" s="120">
        <v>7077817</v>
      </c>
    </row>
    <row r="11" spans="1:11" ht="26.25" customHeight="1">
      <c r="A11" s="167" t="s">
        <v>96</v>
      </c>
      <c r="B11" s="168"/>
      <c r="C11" s="168"/>
      <c r="D11" s="169"/>
      <c r="E11" s="73"/>
      <c r="F11" s="73"/>
      <c r="G11" s="74"/>
    </row>
    <row r="12" spans="1:11" ht="7.5" customHeight="1">
      <c r="A12" s="75"/>
      <c r="B12" s="76"/>
      <c r="C12" s="76"/>
      <c r="D12" s="76"/>
      <c r="E12" s="73"/>
      <c r="F12" s="73"/>
      <c r="G12" s="74"/>
    </row>
    <row r="13" spans="1:11" ht="22.5" customHeight="1">
      <c r="A13" s="63"/>
      <c r="B13" s="68" t="s">
        <v>90</v>
      </c>
      <c r="C13" s="65" t="s">
        <v>91</v>
      </c>
      <c r="D13" s="66"/>
      <c r="E13" s="104">
        <v>3909034</v>
      </c>
      <c r="F13" s="104">
        <v>3834954</v>
      </c>
      <c r="G13" s="119">
        <v>3902552</v>
      </c>
    </row>
    <row r="14" spans="1:11" ht="22.5" customHeight="1">
      <c r="A14" s="63"/>
      <c r="B14" s="67"/>
      <c r="C14" s="65" t="s">
        <v>92</v>
      </c>
      <c r="D14" s="66"/>
      <c r="E14" s="104">
        <v>3570394</v>
      </c>
      <c r="F14" s="104">
        <v>3490839</v>
      </c>
      <c r="G14" s="119">
        <v>3380228</v>
      </c>
    </row>
    <row r="15" spans="1:11" ht="22.5" customHeight="1">
      <c r="A15" s="63"/>
      <c r="B15" s="68" t="s">
        <v>93</v>
      </c>
      <c r="C15" s="65" t="s">
        <v>94</v>
      </c>
      <c r="D15" s="66"/>
      <c r="E15" s="104">
        <v>471297</v>
      </c>
      <c r="F15" s="104">
        <v>463699</v>
      </c>
      <c r="G15" s="119">
        <v>870940</v>
      </c>
    </row>
    <row r="16" spans="1:11" ht="22.5" customHeight="1">
      <c r="A16" s="69"/>
      <c r="B16" s="70"/>
      <c r="C16" s="71" t="s">
        <v>95</v>
      </c>
      <c r="D16" s="72"/>
      <c r="E16" s="105">
        <v>2268811</v>
      </c>
      <c r="F16" s="105">
        <v>2387342</v>
      </c>
      <c r="G16" s="120">
        <v>3027588</v>
      </c>
    </row>
    <row r="17" spans="1:8" ht="26.25" customHeight="1">
      <c r="A17" s="167" t="s">
        <v>97</v>
      </c>
      <c r="B17" s="168"/>
      <c r="C17" s="168"/>
      <c r="D17" s="169"/>
      <c r="E17" s="73"/>
      <c r="F17" s="73"/>
      <c r="G17" s="74"/>
    </row>
    <row r="18" spans="1:8" ht="7.5" customHeight="1">
      <c r="A18" s="75"/>
      <c r="B18" s="76"/>
      <c r="C18" s="76"/>
      <c r="D18" s="76"/>
      <c r="E18" s="73"/>
      <c r="F18" s="73"/>
      <c r="G18" s="74"/>
    </row>
    <row r="19" spans="1:8" ht="22.5" customHeight="1">
      <c r="A19" s="63"/>
      <c r="B19" s="68" t="s">
        <v>90</v>
      </c>
      <c r="C19" s="65" t="s">
        <v>91</v>
      </c>
      <c r="D19" s="66"/>
      <c r="E19" s="104">
        <v>381733</v>
      </c>
      <c r="F19" s="104">
        <v>380488</v>
      </c>
      <c r="G19" s="119">
        <v>379700</v>
      </c>
    </row>
    <row r="20" spans="1:8" ht="22.5" customHeight="1">
      <c r="A20" s="63"/>
      <c r="B20" s="67"/>
      <c r="C20" s="65" t="s">
        <v>92</v>
      </c>
      <c r="D20" s="66"/>
      <c r="E20" s="104">
        <v>290596</v>
      </c>
      <c r="F20" s="104">
        <v>251599</v>
      </c>
      <c r="G20" s="119">
        <v>254369</v>
      </c>
    </row>
    <row r="21" spans="1:8" ht="22.5" customHeight="1">
      <c r="A21" s="63"/>
      <c r="B21" s="68" t="s">
        <v>93</v>
      </c>
      <c r="C21" s="65" t="s">
        <v>94</v>
      </c>
      <c r="D21" s="66"/>
      <c r="E21" s="106" t="s">
        <v>98</v>
      </c>
      <c r="F21" s="104">
        <v>42500</v>
      </c>
      <c r="G21" s="119">
        <v>29800</v>
      </c>
    </row>
    <row r="22" spans="1:8" ht="22.5" customHeight="1">
      <c r="A22" s="63"/>
      <c r="B22" s="77"/>
      <c r="C22" s="78" t="s">
        <v>95</v>
      </c>
      <c r="D22" s="79"/>
      <c r="E22" s="107">
        <v>168647</v>
      </c>
      <c r="F22" s="107">
        <v>330643</v>
      </c>
      <c r="G22" s="121">
        <v>221367</v>
      </c>
    </row>
    <row r="23" spans="1:8" ht="26.25" customHeight="1">
      <c r="A23" s="167" t="s">
        <v>99</v>
      </c>
      <c r="B23" s="168"/>
      <c r="C23" s="168"/>
      <c r="D23" s="169"/>
      <c r="E23" s="80"/>
      <c r="F23" s="80"/>
      <c r="G23" s="81"/>
    </row>
    <row r="24" spans="1:8" ht="7.5" customHeight="1">
      <c r="A24" s="75"/>
      <c r="B24" s="76"/>
      <c r="C24" s="76"/>
      <c r="D24" s="76"/>
      <c r="E24" s="73"/>
      <c r="F24" s="73"/>
      <c r="G24" s="74"/>
    </row>
    <row r="25" spans="1:8" ht="22.5" customHeight="1">
      <c r="A25" s="59"/>
      <c r="B25" s="68" t="s">
        <v>90</v>
      </c>
      <c r="C25" s="65" t="s">
        <v>91</v>
      </c>
      <c r="D25" s="82"/>
      <c r="E25" s="104">
        <v>4675951</v>
      </c>
      <c r="F25" s="104">
        <v>5111988</v>
      </c>
      <c r="G25" s="119">
        <v>4742618</v>
      </c>
    </row>
    <row r="26" spans="1:8" ht="22.5" customHeight="1">
      <c r="A26" s="59"/>
      <c r="B26" s="68"/>
      <c r="C26" s="65" t="s">
        <v>92</v>
      </c>
      <c r="D26" s="82"/>
      <c r="E26" s="104">
        <v>4163079</v>
      </c>
      <c r="F26" s="104">
        <v>4216265</v>
      </c>
      <c r="G26" s="119">
        <v>4220479</v>
      </c>
    </row>
    <row r="27" spans="1:8" ht="22.5" customHeight="1">
      <c r="A27" s="59"/>
      <c r="B27" s="68" t="s">
        <v>93</v>
      </c>
      <c r="C27" s="65" t="s">
        <v>94</v>
      </c>
      <c r="D27" s="82"/>
      <c r="E27" s="104">
        <v>1408870</v>
      </c>
      <c r="F27" s="104">
        <v>1040401</v>
      </c>
      <c r="G27" s="119">
        <v>1084135</v>
      </c>
    </row>
    <row r="28" spans="1:8" ht="22.5" customHeight="1">
      <c r="A28" s="59"/>
      <c r="B28" s="77"/>
      <c r="C28" s="78" t="s">
        <v>95</v>
      </c>
      <c r="D28" s="83"/>
      <c r="E28" s="107">
        <v>3556265</v>
      </c>
      <c r="F28" s="107">
        <v>3090512</v>
      </c>
      <c r="G28" s="121">
        <v>3090336</v>
      </c>
    </row>
    <row r="29" spans="1:8" ht="26.25" customHeight="1">
      <c r="A29" s="167" t="s">
        <v>100</v>
      </c>
      <c r="B29" s="168"/>
      <c r="C29" s="168"/>
      <c r="D29" s="169"/>
      <c r="E29" s="80"/>
      <c r="F29" s="80"/>
      <c r="G29" s="81"/>
    </row>
    <row r="30" spans="1:8" ht="7.5" customHeight="1">
      <c r="A30" s="75"/>
      <c r="B30" s="76"/>
      <c r="C30" s="76"/>
      <c r="D30" s="76"/>
      <c r="E30" s="73"/>
      <c r="F30" s="73"/>
      <c r="G30" s="74"/>
    </row>
    <row r="31" spans="1:8" ht="22.5" customHeight="1">
      <c r="A31" s="63"/>
      <c r="B31" s="68" t="s">
        <v>90</v>
      </c>
      <c r="C31" s="65" t="s">
        <v>91</v>
      </c>
      <c r="D31" s="66"/>
      <c r="E31" s="104">
        <v>2206628</v>
      </c>
      <c r="F31" s="104">
        <v>2297464</v>
      </c>
      <c r="G31" s="119">
        <v>2411949</v>
      </c>
    </row>
    <row r="32" spans="1:8" ht="22.5" customHeight="1">
      <c r="A32" s="63"/>
      <c r="B32" s="67"/>
      <c r="C32" s="65" t="s">
        <v>92</v>
      </c>
      <c r="D32" s="66"/>
      <c r="E32" s="104">
        <v>2376483</v>
      </c>
      <c r="F32" s="104">
        <v>2464011</v>
      </c>
      <c r="G32" s="119">
        <v>2489513</v>
      </c>
      <c r="H32" s="84"/>
    </row>
    <row r="33" spans="1:8" ht="22.5" customHeight="1">
      <c r="A33" s="63"/>
      <c r="B33" s="68" t="s">
        <v>93</v>
      </c>
      <c r="C33" s="65" t="s">
        <v>94</v>
      </c>
      <c r="D33" s="66"/>
      <c r="E33" s="104">
        <v>213616</v>
      </c>
      <c r="F33" s="104">
        <v>100660</v>
      </c>
      <c r="G33" s="119">
        <v>58150</v>
      </c>
      <c r="H33" s="85"/>
    </row>
    <row r="34" spans="1:8" ht="22.5" customHeight="1">
      <c r="A34" s="63"/>
      <c r="B34" s="77"/>
      <c r="C34" s="78" t="s">
        <v>95</v>
      </c>
      <c r="D34" s="79"/>
      <c r="E34" s="107">
        <v>358625</v>
      </c>
      <c r="F34" s="107">
        <v>261167</v>
      </c>
      <c r="G34" s="121">
        <v>218785</v>
      </c>
      <c r="H34" s="86"/>
    </row>
    <row r="35" spans="1:8" ht="26.25" customHeight="1">
      <c r="A35" s="167" t="s">
        <v>101</v>
      </c>
      <c r="B35" s="168"/>
      <c r="C35" s="168"/>
      <c r="D35" s="169"/>
      <c r="E35" s="80"/>
      <c r="F35" s="80"/>
      <c r="G35" s="81"/>
    </row>
    <row r="36" spans="1:8" ht="7.5" customHeight="1">
      <c r="A36" s="75"/>
      <c r="B36" s="76"/>
      <c r="C36" s="76"/>
      <c r="D36" s="76"/>
      <c r="E36" s="73"/>
      <c r="F36" s="73"/>
      <c r="G36" s="74"/>
    </row>
    <row r="37" spans="1:8" ht="22.5" customHeight="1">
      <c r="A37" s="63"/>
      <c r="B37" s="68" t="s">
        <v>90</v>
      </c>
      <c r="C37" s="65" t="s">
        <v>91</v>
      </c>
      <c r="D37" s="66"/>
      <c r="E37" s="104">
        <v>24184106</v>
      </c>
      <c r="F37" s="104">
        <v>28504128</v>
      </c>
      <c r="G37" s="119">
        <v>23708846</v>
      </c>
    </row>
    <row r="38" spans="1:8" ht="22.5" customHeight="1">
      <c r="A38" s="63"/>
      <c r="B38" s="67"/>
      <c r="C38" s="65" t="s">
        <v>92</v>
      </c>
      <c r="D38" s="66"/>
      <c r="E38" s="104">
        <v>23153634</v>
      </c>
      <c r="F38" s="104">
        <v>27306528</v>
      </c>
      <c r="G38" s="119">
        <v>22930137</v>
      </c>
      <c r="H38" s="84"/>
    </row>
    <row r="39" spans="1:8" ht="22.5" customHeight="1">
      <c r="A39" s="63"/>
      <c r="B39" s="68" t="s">
        <v>93</v>
      </c>
      <c r="C39" s="65" t="s">
        <v>94</v>
      </c>
      <c r="D39" s="66"/>
      <c r="E39" s="106" t="s">
        <v>98</v>
      </c>
      <c r="F39" s="106" t="s">
        <v>98</v>
      </c>
      <c r="G39" s="122">
        <v>218354</v>
      </c>
      <c r="H39" s="85"/>
    </row>
    <row r="40" spans="1:8" ht="22.5" customHeight="1" thickBot="1">
      <c r="A40" s="87"/>
      <c r="B40" s="88"/>
      <c r="C40" s="89" t="s">
        <v>95</v>
      </c>
      <c r="D40" s="90"/>
      <c r="E40" s="108">
        <v>4236</v>
      </c>
      <c r="F40" s="108">
        <v>200585</v>
      </c>
      <c r="G40" s="123">
        <v>219113</v>
      </c>
      <c r="H40" s="86"/>
    </row>
    <row r="41" spans="1:8" ht="22.5" customHeight="1">
      <c r="A41" s="170" t="s">
        <v>85</v>
      </c>
      <c r="B41" s="170"/>
      <c r="C41" s="170"/>
      <c r="D41" s="170"/>
      <c r="E41" s="170"/>
      <c r="F41" s="170"/>
      <c r="G41" s="170"/>
      <c r="H41" s="85"/>
    </row>
    <row r="42" spans="1:8">
      <c r="E42" s="91"/>
      <c r="F42" s="91"/>
      <c r="G42" s="91"/>
    </row>
    <row r="43" spans="1:8">
      <c r="E43" s="91"/>
      <c r="F43" s="91"/>
      <c r="G43" s="91"/>
    </row>
    <row r="44" spans="1:8">
      <c r="E44" s="91"/>
      <c r="F44" s="91"/>
      <c r="G44" s="91"/>
    </row>
    <row r="45" spans="1:8">
      <c r="E45" s="91"/>
      <c r="F45" s="91"/>
      <c r="G45" s="91"/>
    </row>
    <row r="53" spans="1:7">
      <c r="A53" s="124"/>
      <c r="B53" s="124"/>
      <c r="C53" s="124"/>
      <c r="D53" s="124"/>
      <c r="E53" s="124"/>
      <c r="F53" s="124"/>
      <c r="G53" s="124"/>
    </row>
  </sheetData>
  <mergeCells count="9">
    <mergeCell ref="A29:D29"/>
    <mergeCell ref="A35:D35"/>
    <mergeCell ref="A41:G41"/>
    <mergeCell ref="A1:G1"/>
    <mergeCell ref="A4:D4"/>
    <mergeCell ref="A5:D5"/>
    <mergeCell ref="A11:D11"/>
    <mergeCell ref="A17:D17"/>
    <mergeCell ref="A23:D23"/>
  </mergeCells>
  <phoneticPr fontId="9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117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加工</vt:lpstr>
      <vt:lpstr>106</vt:lpstr>
      <vt:lpstr>107</vt:lpstr>
      <vt:lpstr>108</vt:lpstr>
      <vt:lpstr>'106'!Print_Area</vt:lpstr>
      <vt:lpstr>'107'!Print_Area</vt:lpstr>
      <vt:lpstr>'108'!Print_Area</vt:lpstr>
      <vt:lpstr>加工!Print_Area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s006738 村上修一郎</dc:creator>
  <cp:lastModifiedBy>s006724 大江亜由美</cp:lastModifiedBy>
  <cp:lastPrinted>2026-04-27T02:48:43Z</cp:lastPrinted>
  <dcterms:created xsi:type="dcterms:W3CDTF">2000-01-07T11:46:27Z</dcterms:created>
  <dcterms:modified xsi:type="dcterms:W3CDTF">2026-06-29T05:23:36Z</dcterms:modified>
</cp:coreProperties>
</file>