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7年市統計書\12【　】(R8.05.26起案)発刊・HP掲載決裁\02 HP用データ\11\"/>
    </mc:Choice>
  </mc:AlternateContent>
  <xr:revisionPtr revIDLastSave="0" documentId="13_ncr:1_{D5617081-6B43-4B52-9479-2675CD118401}" xr6:coauthVersionLast="47" xr6:coauthVersionMax="47" xr10:uidLastSave="{00000000-0000-0000-0000-000000000000}"/>
  <bookViews>
    <workbookView xWindow="-120" yWindow="-120" windowWidth="19440" windowHeight="10020" firstSheet="1" activeTab="1" xr2:uid="{00000000-000D-0000-FFFF-FFFF00000000}"/>
  </bookViews>
  <sheets>
    <sheet name="加工" sheetId="13" state="hidden" r:id="rId1"/>
    <sheet name="52" sheetId="7" r:id="rId2"/>
    <sheet name="53" sheetId="8" r:id="rId3"/>
    <sheet name="54" sheetId="9" r:id="rId4"/>
    <sheet name="55" sheetId="10" r:id="rId5"/>
  </sheets>
  <definedNames>
    <definedName name="_xlnm.Print_Area" localSheetId="1">'52'!$A$1:$K$32</definedName>
    <definedName name="_xlnm.Print_Area" localSheetId="2">'53'!$A$1:$G$26</definedName>
    <definedName name="_xlnm.Print_Area" localSheetId="3">'54'!$A$1:$AW$34</definedName>
    <definedName name="_xlnm.Print_Area" localSheetId="4">'55'!$A$1:$L$14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B6" i="13"/>
  <c r="B7" i="13" s="1"/>
  <c r="C1" i="13" s="1"/>
  <c r="C5" i="13"/>
  <c r="C4" i="13"/>
  <c r="C2" i="13"/>
  <c r="L10" i="10"/>
  <c r="L7" i="10"/>
  <c r="L6" i="10"/>
  <c r="K10" i="10"/>
  <c r="K7" i="10"/>
  <c r="K6" i="10" s="1"/>
  <c r="J10" i="10"/>
  <c r="J7" i="10"/>
  <c r="J6" i="10"/>
  <c r="I13" i="10"/>
  <c r="I12" i="10"/>
  <c r="I11" i="10"/>
  <c r="I10" i="10"/>
  <c r="I9" i="10"/>
  <c r="I7" i="10"/>
  <c r="H10" i="10"/>
  <c r="H7" i="10"/>
  <c r="H6" i="10"/>
  <c r="I6" i="10" s="1"/>
  <c r="G10" i="10"/>
  <c r="G7" i="10"/>
  <c r="G6" i="10" s="1"/>
  <c r="F10" i="10"/>
  <c r="F7" i="10"/>
  <c r="F6" i="10"/>
  <c r="G20" i="8"/>
  <c r="F20" i="8"/>
  <c r="G6" i="8"/>
  <c r="F6" i="8"/>
  <c r="C3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R6概要調書で表記が変わった区分を赤文字にしています。</t>
        </r>
      </text>
    </comment>
  </commentList>
</comments>
</file>

<file path=xl/sharedStrings.xml><?xml version="1.0" encoding="utf-8"?>
<sst xmlns="http://schemas.openxmlformats.org/spreadsheetml/2006/main" count="255" uniqueCount="146">
  <si>
    <t>〔注〕住宅数総数には所有関係「不詳」を含む。</t>
    <rPh sb="5" eb="6">
      <t>スウ</t>
    </rPh>
    <rPh sb="6" eb="8">
      <t>ソウスウ</t>
    </rPh>
    <phoneticPr fontId="8"/>
  </si>
  <si>
    <t>１１－２．建築の時期別住宅数</t>
  </si>
  <si>
    <t>１１－１．住宅の所有関係別居住状況</t>
    <phoneticPr fontId="1"/>
  </si>
  <si>
    <t>〔注〕総数には建築の時期「不詳」を含む。</t>
    <rPh sb="1" eb="2">
      <t>チュウ</t>
    </rPh>
    <phoneticPr fontId="8"/>
  </si>
  <si>
    <t>区　　　分</t>
    <phoneticPr fontId="8"/>
  </si>
  <si>
    <t>総　　数</t>
    <rPh sb="0" eb="1">
      <t>フサ</t>
    </rPh>
    <rPh sb="3" eb="4">
      <t>カズ</t>
    </rPh>
    <phoneticPr fontId="6"/>
  </si>
  <si>
    <t>持ち家</t>
    <rPh sb="0" eb="1">
      <t>モ</t>
    </rPh>
    <rPh sb="2" eb="3">
      <t>イエ</t>
    </rPh>
    <phoneticPr fontId="6"/>
  </si>
  <si>
    <t>借　　　家</t>
    <rPh sb="0" eb="1">
      <t>シャク</t>
    </rPh>
    <rPh sb="4" eb="5">
      <t>イエ</t>
    </rPh>
    <phoneticPr fontId="8"/>
  </si>
  <si>
    <t>店舗
その他の
併用住宅
の借家</t>
    <rPh sb="0" eb="2">
      <t>テンポ</t>
    </rPh>
    <rPh sb="5" eb="6">
      <t>タ</t>
    </rPh>
    <rPh sb="8" eb="10">
      <t>ヘイヨウ</t>
    </rPh>
    <rPh sb="10" eb="12">
      <t>ジュウタク</t>
    </rPh>
    <rPh sb="14" eb="16">
      <t>シャクヤ</t>
    </rPh>
    <phoneticPr fontId="6"/>
  </si>
  <si>
    <t>計</t>
    <rPh sb="0" eb="1">
      <t>ケイ</t>
    </rPh>
    <phoneticPr fontId="6"/>
  </si>
  <si>
    <t>公営の
借家</t>
    <rPh sb="0" eb="1">
      <t>オオヤケ</t>
    </rPh>
    <rPh sb="1" eb="2">
      <t>エイ</t>
    </rPh>
    <rPh sb="4" eb="5">
      <t>シャク</t>
    </rPh>
    <rPh sb="5" eb="6">
      <t>イエ</t>
    </rPh>
    <phoneticPr fontId="6"/>
  </si>
  <si>
    <t>都市再生
機構(UR)</t>
    <rPh sb="0" eb="1">
      <t>ミヤコ</t>
    </rPh>
    <rPh sb="1" eb="2">
      <t>シ</t>
    </rPh>
    <rPh sb="2" eb="3">
      <t>サイ</t>
    </rPh>
    <rPh sb="3" eb="4">
      <t>ショウ</t>
    </rPh>
    <rPh sb="5" eb="6">
      <t>キ</t>
    </rPh>
    <rPh sb="6" eb="7">
      <t>カマエ</t>
    </rPh>
    <phoneticPr fontId="9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</si>
  <si>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6"/>
  </si>
  <si>
    <t>住宅数</t>
    <phoneticPr fontId="8"/>
  </si>
  <si>
    <t>世帯数</t>
  </si>
  <si>
    <t>世帯人員</t>
  </si>
  <si>
    <t>住宅総数</t>
    <rPh sb="0" eb="2">
      <t>ジュウタク</t>
    </rPh>
    <rPh sb="2" eb="4">
      <t>ソウスウ</t>
    </rPh>
    <phoneticPr fontId="8"/>
  </si>
  <si>
    <t>住宅の種類</t>
    <rPh sb="0" eb="2">
      <t>ジュウタク</t>
    </rPh>
    <rPh sb="3" eb="5">
      <t>シュルイ</t>
    </rPh>
    <phoneticPr fontId="8"/>
  </si>
  <si>
    <t>構　　　　　造</t>
    <rPh sb="0" eb="1">
      <t>カマエ</t>
    </rPh>
    <rPh sb="6" eb="7">
      <t>ヅクリ</t>
    </rPh>
    <phoneticPr fontId="8"/>
  </si>
  <si>
    <t>専用住宅</t>
    <rPh sb="0" eb="2">
      <t>センヨウ</t>
    </rPh>
    <rPh sb="2" eb="4">
      <t>ジュウタク</t>
    </rPh>
    <phoneticPr fontId="8"/>
  </si>
  <si>
    <t>店舗
その他の
併用住宅</t>
    <rPh sb="0" eb="1">
      <t>ミセ</t>
    </rPh>
    <rPh sb="1" eb="2">
      <t>ホ</t>
    </rPh>
    <rPh sb="5" eb="6">
      <t>タ</t>
    </rPh>
    <rPh sb="8" eb="10">
      <t>ヘイヨウ</t>
    </rPh>
    <rPh sb="10" eb="11">
      <t>ジュウ</t>
    </rPh>
    <rPh sb="11" eb="12">
      <t>タク</t>
    </rPh>
    <phoneticPr fontId="8"/>
  </si>
  <si>
    <t>鉄骨造</t>
    <rPh sb="0" eb="2">
      <t>テッコツ</t>
    </rPh>
    <rPh sb="2" eb="3">
      <t>ツク</t>
    </rPh>
    <phoneticPr fontId="8"/>
  </si>
  <si>
    <t>その他</t>
    <rPh sb="2" eb="3">
      <t>タ</t>
    </rPh>
    <phoneticPr fontId="8"/>
  </si>
  <si>
    <t>総　　数</t>
    <phoneticPr fontId="8"/>
  </si>
  <si>
    <r>
      <t xml:space="preserve">木造
</t>
    </r>
    <r>
      <rPr>
        <sz val="4"/>
        <rFont val="ＭＳ 明朝"/>
        <family val="1"/>
        <charset val="128"/>
      </rPr>
      <t>（防火木造除く）</t>
    </r>
    <rPh sb="0" eb="2">
      <t>モクゾウ</t>
    </rPh>
    <rPh sb="4" eb="6">
      <t>ボウカ</t>
    </rPh>
    <rPh sb="6" eb="8">
      <t>モクゾウ</t>
    </rPh>
    <rPh sb="8" eb="9">
      <t>ノゾ</t>
    </rPh>
    <phoneticPr fontId="8"/>
  </si>
  <si>
    <r>
      <t xml:space="preserve">鉄筋・鉄骨
</t>
    </r>
    <r>
      <rPr>
        <sz val="4"/>
        <rFont val="ＭＳ 明朝"/>
        <family val="1"/>
        <charset val="128"/>
      </rPr>
      <t>コンクリート造</t>
    </r>
    <rPh sb="0" eb="2">
      <t>テッキン</t>
    </rPh>
    <rPh sb="3" eb="5">
      <t>テッコツ</t>
    </rPh>
    <rPh sb="12" eb="13">
      <t>ツク</t>
    </rPh>
    <phoneticPr fontId="8"/>
  </si>
  <si>
    <t>【木造家屋】</t>
    <phoneticPr fontId="1"/>
  </si>
  <si>
    <t xml:space="preserve"> </t>
    <phoneticPr fontId="1"/>
  </si>
  <si>
    <t>区　　分</t>
    <phoneticPr fontId="1"/>
  </si>
  <si>
    <t>棟　数（棟）</t>
    <phoneticPr fontId="1"/>
  </si>
  <si>
    <t>床面積（㎡）</t>
    <phoneticPr fontId="1"/>
  </si>
  <si>
    <t>総　　　数</t>
    <rPh sb="0" eb="1">
      <t>ソウ</t>
    </rPh>
    <rPh sb="4" eb="5">
      <t>スウ</t>
    </rPh>
    <phoneticPr fontId="1"/>
  </si>
  <si>
    <t>併用住宅</t>
  </si>
  <si>
    <t>劇場・病院</t>
    <phoneticPr fontId="1"/>
  </si>
  <si>
    <t>工場・倉庫</t>
  </si>
  <si>
    <t>附属家</t>
    <rPh sb="0" eb="1">
      <t>フ</t>
    </rPh>
    <phoneticPr fontId="1"/>
  </si>
  <si>
    <t>【非木造家屋】</t>
    <phoneticPr fontId="1"/>
  </si>
  <si>
    <t>病院・ホテル</t>
    <phoneticPr fontId="1"/>
  </si>
  <si>
    <t>資料：財政基盤部税務室 資産税課</t>
    <phoneticPr fontId="1"/>
  </si>
  <si>
    <t>１１－４．住宅数</t>
    <rPh sb="5" eb="7">
      <t>ジュウタク</t>
    </rPh>
    <rPh sb="7" eb="8">
      <t>スウ</t>
    </rPh>
    <phoneticPr fontId="6"/>
  </si>
  <si>
    <t>（１）市営住宅</t>
    <rPh sb="3" eb="5">
      <t>シエイ</t>
    </rPh>
    <rPh sb="5" eb="7">
      <t>ジュウタク</t>
    </rPh>
    <phoneticPr fontId="6"/>
  </si>
  <si>
    <t>（単位：戸）</t>
    <phoneticPr fontId="6"/>
  </si>
  <si>
    <t>区    分</t>
    <phoneticPr fontId="6"/>
  </si>
  <si>
    <t>令和4年度</t>
    <rPh sb="0" eb="2">
      <t>レイワ</t>
    </rPh>
    <phoneticPr fontId="6"/>
  </si>
  <si>
    <t>新規
戸数</t>
    <rPh sb="0" eb="2">
      <t>シンキ</t>
    </rPh>
    <rPh sb="3" eb="5">
      <t>コスウ</t>
    </rPh>
    <phoneticPr fontId="6"/>
  </si>
  <si>
    <t>管理
戸数</t>
    <rPh sb="0" eb="2">
      <t>カンリ</t>
    </rPh>
    <rPh sb="3" eb="5">
      <t>コスウ</t>
    </rPh>
    <phoneticPr fontId="6"/>
  </si>
  <si>
    <t>総　　数</t>
    <phoneticPr fontId="6"/>
  </si>
  <si>
    <t>－</t>
  </si>
  <si>
    <t>普通</t>
    <phoneticPr fontId="6"/>
  </si>
  <si>
    <t>中層耐火</t>
    <phoneticPr fontId="6"/>
  </si>
  <si>
    <t>高層</t>
    <rPh sb="0" eb="1">
      <t>コウ</t>
    </rPh>
    <rPh sb="1" eb="2">
      <t>ソウ</t>
    </rPh>
    <phoneticPr fontId="6"/>
  </si>
  <si>
    <t>改良</t>
  </si>
  <si>
    <t>－</t>
    <phoneticPr fontId="6"/>
  </si>
  <si>
    <t>単独</t>
  </si>
  <si>
    <t>特別</t>
  </si>
  <si>
    <t>特定</t>
    <rPh sb="1" eb="2">
      <t>テイ</t>
    </rPh>
    <phoneticPr fontId="6"/>
  </si>
  <si>
    <t>（２）県営住宅</t>
    <phoneticPr fontId="1"/>
  </si>
  <si>
    <t>区   分</t>
    <phoneticPr fontId="6"/>
  </si>
  <si>
    <t>現 在 数</t>
  </si>
  <si>
    <t>普通</t>
    <rPh sb="0" eb="2">
      <t>フツウ</t>
    </rPh>
    <phoneticPr fontId="6"/>
  </si>
  <si>
    <t>借上</t>
    <rPh sb="0" eb="1">
      <t>カ</t>
    </rPh>
    <rPh sb="1" eb="2">
      <t>ウエ</t>
    </rPh>
    <phoneticPr fontId="6"/>
  </si>
  <si>
    <t>特別</t>
    <rPh sb="0" eb="2">
      <t>トクベツ</t>
    </rPh>
    <phoneticPr fontId="6"/>
  </si>
  <si>
    <t>資料：都市活力部都市整備室 住宅政策課</t>
    <rPh sb="3" eb="5">
      <t>トシ</t>
    </rPh>
    <rPh sb="5" eb="7">
      <t>カツリョク</t>
    </rPh>
    <rPh sb="7" eb="8">
      <t>ブ</t>
    </rPh>
    <rPh sb="8" eb="10">
      <t>トシ</t>
    </rPh>
    <rPh sb="10" eb="12">
      <t>セイビ</t>
    </rPh>
    <rPh sb="12" eb="13">
      <t>シツ</t>
    </rPh>
    <rPh sb="14" eb="16">
      <t>ジュウタク</t>
    </rPh>
    <rPh sb="16" eb="19">
      <t>セイサクカ</t>
    </rPh>
    <phoneticPr fontId="6"/>
  </si>
  <si>
    <t>〔注〕現在数は各年度末現在。</t>
    <rPh sb="1" eb="2">
      <t>チュウ</t>
    </rPh>
    <rPh sb="3" eb="5">
      <t>ゲンザイ</t>
    </rPh>
    <rPh sb="5" eb="6">
      <t>スウ</t>
    </rPh>
    <rPh sb="7" eb="8">
      <t>カク</t>
    </rPh>
    <rPh sb="8" eb="11">
      <t>ネンドマツ</t>
    </rPh>
    <rPh sb="11" eb="13">
      <t>ゲンザイ</t>
    </rPh>
    <phoneticPr fontId="6"/>
  </si>
  <si>
    <t>区 　 分</t>
    <phoneticPr fontId="1"/>
  </si>
  <si>
    <t>街区公園</t>
    <phoneticPr fontId="6"/>
  </si>
  <si>
    <t>近隣公園</t>
    <phoneticPr fontId="6"/>
  </si>
  <si>
    <t>地区公園</t>
    <phoneticPr fontId="6"/>
  </si>
  <si>
    <t>総合公園</t>
    <phoneticPr fontId="6"/>
  </si>
  <si>
    <t>運動公園</t>
    <phoneticPr fontId="6"/>
  </si>
  <si>
    <t>風致公園</t>
    <phoneticPr fontId="6"/>
  </si>
  <si>
    <t>都市緑地</t>
    <phoneticPr fontId="6"/>
  </si>
  <si>
    <t>緩衝緑地</t>
    <phoneticPr fontId="6"/>
  </si>
  <si>
    <t>園数</t>
    <phoneticPr fontId="6"/>
  </si>
  <si>
    <t>面積</t>
    <phoneticPr fontId="6"/>
  </si>
  <si>
    <t>（ha）</t>
    <phoneticPr fontId="6"/>
  </si>
  <si>
    <t>資料：都市交通部みどり公園室 公園課</t>
    <rPh sb="3" eb="5">
      <t>トシ</t>
    </rPh>
    <rPh sb="5" eb="8">
      <t>コウツウブ</t>
    </rPh>
    <rPh sb="11" eb="13">
      <t>コウエン</t>
    </rPh>
    <rPh sb="13" eb="14">
      <t>シツ</t>
    </rPh>
    <rPh sb="14" eb="15">
      <t>ジシツ</t>
    </rPh>
    <rPh sb="15" eb="17">
      <t>コウエン</t>
    </rPh>
    <phoneticPr fontId="1"/>
  </si>
  <si>
    <t>区　　分</t>
    <rPh sb="0" eb="1">
      <t>ク</t>
    </rPh>
    <rPh sb="3" eb="4">
      <t>ブン</t>
    </rPh>
    <phoneticPr fontId="1"/>
  </si>
  <si>
    <t>道　  　　  　路</t>
    <phoneticPr fontId="1"/>
  </si>
  <si>
    <t>橋     梁</t>
    <phoneticPr fontId="1"/>
  </si>
  <si>
    <t>実延長</t>
    <phoneticPr fontId="1"/>
  </si>
  <si>
    <t>道路部面積</t>
  </si>
  <si>
    <t>舗装延長</t>
  </si>
  <si>
    <t>舗装率</t>
  </si>
  <si>
    <t>歩道延長</t>
  </si>
  <si>
    <t>橋数</t>
  </si>
  <si>
    <t>ｍ</t>
    <phoneticPr fontId="1"/>
  </si>
  <si>
    <t>㎡</t>
    <phoneticPr fontId="1"/>
  </si>
  <si>
    <t xml:space="preserve">   ％</t>
    <phoneticPr fontId="1"/>
  </si>
  <si>
    <t>総　　数</t>
    <phoneticPr fontId="1"/>
  </si>
  <si>
    <t>国　　道</t>
    <phoneticPr fontId="1"/>
  </si>
  <si>
    <t xml:space="preserve">1 7 1 号線 </t>
    <phoneticPr fontId="1"/>
  </si>
  <si>
    <t xml:space="preserve">1 7 6 号線 </t>
    <phoneticPr fontId="1"/>
  </si>
  <si>
    <t>県　　道</t>
    <phoneticPr fontId="1"/>
  </si>
  <si>
    <t>主要地方道</t>
    <phoneticPr fontId="1"/>
  </si>
  <si>
    <t>一般県道</t>
    <phoneticPr fontId="1"/>
  </si>
  <si>
    <t>市　　道</t>
    <rPh sb="0" eb="1">
      <t>シ</t>
    </rPh>
    <phoneticPr fontId="1"/>
  </si>
  <si>
    <t>資料：都市交通部道路室 土地調査課</t>
    <rPh sb="5" eb="7">
      <t>コウツウ</t>
    </rPh>
    <rPh sb="7" eb="8">
      <t>ブ</t>
    </rPh>
    <phoneticPr fontId="1"/>
  </si>
  <si>
    <t>令和2年度</t>
    <phoneticPr fontId="6"/>
  </si>
  <si>
    <t>令和5年度</t>
    <rPh sb="0" eb="2">
      <t>レイワ</t>
    </rPh>
    <phoneticPr fontId="6"/>
  </si>
  <si>
    <t>戸建形式住宅</t>
    <rPh sb="0" eb="6">
      <t>コダテケイシキジュウタク</t>
    </rPh>
    <phoneticPr fontId="1"/>
  </si>
  <si>
    <t>集合形式住宅</t>
    <rPh sb="0" eb="6">
      <t>シュウゴウケイシキジュウタク</t>
    </rPh>
    <phoneticPr fontId="1"/>
  </si>
  <si>
    <t>ホテル・旅館</t>
    <phoneticPr fontId="1"/>
  </si>
  <si>
    <t>事務所・店舗</t>
    <phoneticPr fontId="1"/>
  </si>
  <si>
    <t>住宅用建物</t>
    <rPh sb="2" eb="3">
      <t>ヨウ</t>
    </rPh>
    <rPh sb="3" eb="5">
      <t>タテモノ</t>
    </rPh>
    <phoneticPr fontId="1"/>
  </si>
  <si>
    <t>工場・倉庫</t>
    <phoneticPr fontId="1"/>
  </si>
  <si>
    <t>その他</t>
    <phoneticPr fontId="1"/>
  </si>
  <si>
    <t>－</t>
    <phoneticPr fontId="8"/>
  </si>
  <si>
    <t>昭和45年以前</t>
    <rPh sb="0" eb="2">
      <t>ショウワ</t>
    </rPh>
    <phoneticPr fontId="8"/>
  </si>
  <si>
    <t>昭和46年～昭和55年</t>
    <rPh sb="0" eb="2">
      <t>ショウワ</t>
    </rPh>
    <rPh sb="4" eb="5">
      <t>ネン</t>
    </rPh>
    <rPh sb="6" eb="8">
      <t>ショウワ</t>
    </rPh>
    <phoneticPr fontId="8"/>
  </si>
  <si>
    <t>昭和56年～平成2年</t>
    <rPh sb="0" eb="2">
      <t>ショウワ</t>
    </rPh>
    <rPh sb="4" eb="5">
      <t>ネン</t>
    </rPh>
    <rPh sb="6" eb="8">
      <t>ヘイセイ</t>
    </rPh>
    <phoneticPr fontId="8"/>
  </si>
  <si>
    <t>平成3～平成12年</t>
    <rPh sb="0" eb="2">
      <t>ヘイセイ</t>
    </rPh>
    <rPh sb="4" eb="6">
      <t>ヘイセイ</t>
    </rPh>
    <phoneticPr fontId="8"/>
  </si>
  <si>
    <t>平成13～平成17年</t>
    <rPh sb="0" eb="2">
      <t>ヘイセイ</t>
    </rPh>
    <rPh sb="5" eb="7">
      <t>ヘイセイ</t>
    </rPh>
    <phoneticPr fontId="8"/>
  </si>
  <si>
    <t>平成18年～平成22年</t>
    <rPh sb="0" eb="2">
      <t>ヘイセイ</t>
    </rPh>
    <rPh sb="4" eb="5">
      <t>ネン</t>
    </rPh>
    <rPh sb="6" eb="8">
      <t>ヘイセイ</t>
    </rPh>
    <phoneticPr fontId="8"/>
  </si>
  <si>
    <t>平成23年～平成27年</t>
    <rPh sb="0" eb="2">
      <t>ヘイセイ</t>
    </rPh>
    <rPh sb="4" eb="5">
      <t>ネン</t>
    </rPh>
    <rPh sb="6" eb="8">
      <t>ヘイセイ</t>
    </rPh>
    <phoneticPr fontId="8"/>
  </si>
  <si>
    <t>平成28年～令和2年</t>
    <rPh sb="0" eb="2">
      <t>ヘイセイ</t>
    </rPh>
    <rPh sb="4" eb="5">
      <t>ネン</t>
    </rPh>
    <rPh sb="6" eb="8">
      <t>レイワ</t>
    </rPh>
    <phoneticPr fontId="8"/>
  </si>
  <si>
    <t>令和3年～令和5年9月</t>
    <rPh sb="0" eb="2">
      <t>レイワ</t>
    </rPh>
    <rPh sb="3" eb="4">
      <t>ネン</t>
    </rPh>
    <rPh sb="5" eb="7">
      <t>レイワ</t>
    </rPh>
    <phoneticPr fontId="8"/>
  </si>
  <si>
    <t>資料：令和５年住宅・土地統計調査</t>
    <rPh sb="3" eb="5">
      <t>レイワ</t>
    </rPh>
    <phoneticPr fontId="8"/>
  </si>
  <si>
    <t>１１－３．課税家屋の概要（令和７年（２０２５年）１月１日現在)</t>
    <rPh sb="13" eb="14">
      <t>レイ</t>
    </rPh>
    <rPh sb="14" eb="15">
      <t>ワ</t>
    </rPh>
    <rPh sb="22" eb="23">
      <t>ネン</t>
    </rPh>
    <phoneticPr fontId="1"/>
  </si>
  <si>
    <t>令和3年度</t>
    <phoneticPr fontId="6"/>
  </si>
  <si>
    <t>令和6年度</t>
    <rPh sb="0" eb="2">
      <t>レイワ</t>
    </rPh>
    <phoneticPr fontId="6"/>
  </si>
  <si>
    <t>令和2年度</t>
    <phoneticPr fontId="8"/>
  </si>
  <si>
    <t>１１－５．公園の概況(令和７年（２０２５年）４月１日現在)</t>
    <rPh sb="11" eb="12">
      <t>レイ</t>
    </rPh>
    <rPh sb="12" eb="13">
      <t>ワ</t>
    </rPh>
    <rPh sb="20" eb="21">
      <t>ネン</t>
    </rPh>
    <phoneticPr fontId="6"/>
  </si>
  <si>
    <t>１１－６．道路の概況（令和７年（２０２５年）３月末現在）</t>
    <rPh sb="11" eb="12">
      <t>レイ</t>
    </rPh>
    <rPh sb="12" eb="13">
      <t>ワ</t>
    </rPh>
    <rPh sb="14" eb="15">
      <t>ネン</t>
    </rPh>
    <rPh sb="20" eb="21">
      <t>ネン</t>
    </rPh>
    <phoneticPr fontId="1"/>
  </si>
  <si>
    <t>持ち家</t>
  </si>
  <si>
    <t>公営の借家</t>
  </si>
  <si>
    <t>公団・公社の借家</t>
  </si>
  <si>
    <t>民営の借家</t>
  </si>
  <si>
    <t>給与住宅</t>
  </si>
  <si>
    <t>専用住宅</t>
  </si>
  <si>
    <t>店舗他の併用住宅</t>
  </si>
  <si>
    <t>-</t>
    <phoneticPr fontId="1"/>
  </si>
  <si>
    <t>木造</t>
  </si>
  <si>
    <t>防火木造</t>
  </si>
  <si>
    <t>鉄筋・鉄骨
　　　・コンクリート造</t>
    <rPh sb="0" eb="2">
      <t>テッキン</t>
    </rPh>
    <rPh sb="3" eb="5">
      <t>テッコツ</t>
    </rPh>
    <rPh sb="16" eb="17">
      <t>ツク</t>
    </rPh>
    <phoneticPr fontId="1"/>
  </si>
  <si>
    <t>鉄骨造</t>
    <rPh sb="0" eb="2">
      <t>テッコツ</t>
    </rPh>
    <rPh sb="2" eb="3">
      <t>ゾウ</t>
    </rPh>
    <phoneticPr fontId="1"/>
  </si>
  <si>
    <t>その他</t>
    <rPh sb="2" eb="3">
      <t>タ</t>
    </rPh>
    <phoneticPr fontId="1"/>
  </si>
  <si>
    <t>民営の
借家</t>
    <rPh sb="0" eb="1">
      <t>タミ</t>
    </rPh>
    <rPh sb="1" eb="2">
      <t>エイ</t>
    </rPh>
    <rPh sb="4" eb="5">
      <t>シャク</t>
    </rPh>
    <rPh sb="5" eb="6">
      <t>イエ</t>
    </rPh>
    <phoneticPr fontId="6"/>
  </si>
  <si>
    <t>延長</t>
    <phoneticPr fontId="8"/>
  </si>
  <si>
    <t>1住宅当たり
居住室数（室）</t>
    <rPh sb="12" eb="13">
      <t>シツ</t>
    </rPh>
    <phoneticPr fontId="8"/>
  </si>
  <si>
    <t>1住宅当たり
居住室の畳数（畳）</t>
    <rPh sb="14" eb="15">
      <t>ジョウ</t>
    </rPh>
    <phoneticPr fontId="8"/>
  </si>
  <si>
    <t>1住宅当たり
延べ面積(㎡)</t>
    <phoneticPr fontId="8"/>
  </si>
  <si>
    <t>1人当たり
居住室の畳数（畳）</t>
    <rPh sb="13" eb="14">
      <t>ジョウ</t>
    </rPh>
    <phoneticPr fontId="8"/>
  </si>
  <si>
    <t>1室当たり
人員（人）</t>
    <rPh sb="9" eb="10">
      <t>ニン</t>
    </rPh>
    <phoneticPr fontId="8"/>
  </si>
  <si>
    <t>平成3年～平成12年</t>
    <rPh sb="0" eb="2">
      <t>ヘイセイ</t>
    </rPh>
    <rPh sb="3" eb="4">
      <t>ネン</t>
    </rPh>
    <rPh sb="5" eb="7">
      <t>ヘイセイ</t>
    </rPh>
    <phoneticPr fontId="8"/>
  </si>
  <si>
    <t>平成13年～平成17年</t>
    <rPh sb="0" eb="2">
      <t>ヘイセイ</t>
    </rPh>
    <rPh sb="4" eb="5">
      <t>ネン</t>
    </rPh>
    <rPh sb="6" eb="8">
      <t>ヘイセイ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</si>
</sst>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\ ###,###,##0;&quot;-&quot;###,###,##0"/>
    <numFmt numFmtId="177" formatCode="###,##0.00;&quot;-&quot;##,##0.00"/>
    <numFmt numFmtId="178" formatCode="##,###,###,##0;&quot;-&quot;#,###,###,##0"/>
    <numFmt numFmtId="179" formatCode="#,##0_ "/>
    <numFmt numFmtId="180" formatCode="#,##0;&quot;△ &quot;#,##0"/>
    <numFmt numFmtId="181" formatCode="0_ "/>
    <numFmt numFmtId="182" formatCode="0.0_);[Red]\(0.0\)"/>
    <numFmt numFmtId="183" formatCode="#,##0.00_ "/>
    <numFmt numFmtId="184" formatCode="0.000_);[Red]\(0.000\)"/>
    <numFmt numFmtId="185" formatCode="#,##0_);[Red]\(#,##0\)"/>
  </numFmts>
  <fonts count="20">
    <font>
      <sz val="12"/>
      <name val="System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System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4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indexed="9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System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17">
    <xf numFmtId="0" fontId="0" fillId="0" borderId="0" xfId="0"/>
    <xf numFmtId="0" fontId="3" fillId="0" borderId="0" xfId="0" applyFont="1"/>
    <xf numFmtId="0" fontId="2" fillId="0" borderId="0" xfId="0" applyFo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/>
    <xf numFmtId="178" fontId="4" fillId="0" borderId="1" xfId="3" applyNumberFormat="1" applyFont="1" applyBorder="1" applyAlignment="1">
      <alignment horizontal="distributed" vertical="center"/>
    </xf>
    <xf numFmtId="49" fontId="4" fillId="0" borderId="1" xfId="3" applyNumberFormat="1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/>
    </xf>
    <xf numFmtId="0" fontId="2" fillId="0" borderId="21" xfId="0" applyFont="1" applyBorder="1"/>
    <xf numFmtId="0" fontId="3" fillId="0" borderId="2" xfId="0" applyFont="1" applyBorder="1" applyAlignment="1">
      <alignment horizontal="distributed" vertical="center"/>
    </xf>
    <xf numFmtId="0" fontId="2" fillId="0" borderId="23" xfId="0" applyFont="1" applyBorder="1"/>
    <xf numFmtId="0" fontId="3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2" fillId="0" borderId="25" xfId="0" applyFont="1" applyBorder="1"/>
    <xf numFmtId="0" fontId="4" fillId="0" borderId="6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2" fillId="0" borderId="29" xfId="0" applyFont="1" applyBorder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30" xfId="0" applyFont="1" applyBorder="1"/>
    <xf numFmtId="0" fontId="4" fillId="0" borderId="4" xfId="0" applyFont="1" applyBorder="1" applyAlignment="1">
      <alignment horizontal="left" vertical="center"/>
    </xf>
    <xf numFmtId="0" fontId="2" fillId="0" borderId="31" xfId="0" applyFont="1" applyBorder="1"/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3" fillId="0" borderId="0" xfId="0" applyFont="1" applyProtection="1">
      <protection locked="0"/>
    </xf>
    <xf numFmtId="0" fontId="2" fillId="0" borderId="32" xfId="0" applyFont="1" applyBorder="1" applyAlignment="1" applyProtection="1">
      <alignment horizontal="left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179" fontId="5" fillId="0" borderId="35" xfId="0" applyNumberFormat="1" applyFont="1" applyBorder="1" applyAlignment="1">
      <alignment vertical="center"/>
    </xf>
    <xf numFmtId="0" fontId="3" fillId="0" borderId="36" xfId="0" applyFont="1" applyBorder="1" applyAlignment="1" applyProtection="1">
      <alignment horizontal="centerContinuous"/>
      <protection locked="0"/>
    </xf>
    <xf numFmtId="0" fontId="3" fillId="0" borderId="4" xfId="0" applyFont="1" applyBorder="1" applyAlignment="1" applyProtection="1">
      <alignment horizontal="centerContinuous" vertical="center"/>
      <protection locked="0"/>
    </xf>
    <xf numFmtId="179" fontId="5" fillId="0" borderId="37" xfId="0" applyNumberFormat="1" applyFont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0" fontId="3" fillId="0" borderId="38" xfId="0" applyFont="1" applyBorder="1" applyAlignment="1" applyProtection="1">
      <alignment horizontal="centerContinuous"/>
      <protection locked="0"/>
    </xf>
    <xf numFmtId="0" fontId="3" fillId="0" borderId="6" xfId="0" applyFont="1" applyBorder="1" applyAlignment="1" applyProtection="1">
      <alignment horizontal="centerContinuous" vertical="center"/>
      <protection locked="0"/>
    </xf>
    <xf numFmtId="179" fontId="5" fillId="0" borderId="39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79" fontId="5" fillId="0" borderId="40" xfId="0" applyNumberFormat="1" applyFont="1" applyBorder="1" applyAlignment="1">
      <alignment vertical="center"/>
    </xf>
    <xf numFmtId="179" fontId="5" fillId="0" borderId="7" xfId="0" applyNumberFormat="1" applyFont="1" applyBorder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32" xfId="0" applyFont="1" applyBorder="1" applyProtection="1"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vertical="top"/>
      <protection locked="0"/>
    </xf>
    <xf numFmtId="3" fontId="5" fillId="0" borderId="29" xfId="0" applyNumberFormat="1" applyFont="1" applyBorder="1" applyAlignment="1" applyProtection="1">
      <alignment vertical="center"/>
      <protection locked="0"/>
    </xf>
    <xf numFmtId="0" fontId="5" fillId="0" borderId="44" xfId="0" applyFont="1" applyBorder="1" applyAlignment="1" applyProtection="1">
      <alignment horizontal="centerContinuous" vertical="center"/>
      <protection locked="0"/>
    </xf>
    <xf numFmtId="180" fontId="14" fillId="0" borderId="0" xfId="0" applyNumberFormat="1" applyFont="1" applyAlignment="1" applyProtection="1">
      <alignment horizontal="right" vertical="center"/>
      <protection locked="0"/>
    </xf>
    <xf numFmtId="181" fontId="14" fillId="0" borderId="0" xfId="0" applyNumberFormat="1" applyFont="1" applyAlignment="1" applyProtection="1">
      <alignment vertical="center"/>
      <protection locked="0"/>
    </xf>
    <xf numFmtId="3" fontId="5" fillId="0" borderId="30" xfId="0" applyNumberFormat="1" applyFont="1" applyBorder="1" applyAlignment="1" applyProtection="1">
      <alignment vertical="center"/>
      <protection locked="0"/>
    </xf>
    <xf numFmtId="3" fontId="5" fillId="0" borderId="45" xfId="0" applyNumberFormat="1" applyFont="1" applyBorder="1" applyAlignment="1" applyProtection="1">
      <alignment vertical="center"/>
      <protection locked="0"/>
    </xf>
    <xf numFmtId="0" fontId="5" fillId="0" borderId="47" xfId="0" applyFont="1" applyBorder="1" applyAlignment="1" applyProtection="1">
      <alignment vertical="center"/>
      <protection locked="0"/>
    </xf>
    <xf numFmtId="3" fontId="5" fillId="0" borderId="49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6" xfId="0" applyFont="1" applyBorder="1" applyAlignment="1" applyProtection="1">
      <alignment vertical="center"/>
      <protection locked="0"/>
    </xf>
    <xf numFmtId="0" fontId="3" fillId="0" borderId="48" xfId="0" applyFont="1" applyBorder="1" applyAlignment="1" applyProtection="1">
      <alignment vertical="center"/>
      <protection locked="0"/>
    </xf>
    <xf numFmtId="3" fontId="5" fillId="0" borderId="30" xfId="0" applyNumberFormat="1" applyFont="1" applyBorder="1" applyAlignment="1" applyProtection="1">
      <alignment horizontal="right" vertical="center"/>
      <protection locked="0"/>
    </xf>
    <xf numFmtId="3" fontId="5" fillId="0" borderId="50" xfId="0" applyNumberFormat="1" applyFont="1" applyBorder="1" applyAlignment="1" applyProtection="1">
      <alignment horizontal="right" vertical="center"/>
      <protection locked="0"/>
    </xf>
    <xf numFmtId="3" fontId="5" fillId="0" borderId="36" xfId="0" applyNumberFormat="1" applyFont="1" applyBorder="1" applyAlignment="1" applyProtection="1">
      <alignment vertical="center"/>
      <protection locked="0"/>
    </xf>
    <xf numFmtId="0" fontId="5" fillId="0" borderId="48" xfId="0" applyFont="1" applyBorder="1" applyAlignment="1" applyProtection="1">
      <alignment vertical="center"/>
      <protection locked="0"/>
    </xf>
    <xf numFmtId="3" fontId="5" fillId="0" borderId="31" xfId="0" applyNumberFormat="1" applyFont="1" applyBorder="1" applyAlignment="1" applyProtection="1">
      <alignment vertical="center"/>
      <protection locked="0"/>
    </xf>
    <xf numFmtId="3" fontId="5" fillId="0" borderId="38" xfId="0" applyNumberFormat="1" applyFont="1" applyBorder="1" applyAlignment="1" applyProtection="1">
      <alignment vertical="center"/>
      <protection locked="0"/>
    </xf>
    <xf numFmtId="0" fontId="5" fillId="0" borderId="5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29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4" fillId="0" borderId="54" xfId="0" applyFont="1" applyBorder="1" applyProtection="1">
      <protection locked="0"/>
    </xf>
    <xf numFmtId="0" fontId="5" fillId="0" borderId="36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4" fillId="0" borderId="55" xfId="0" applyFont="1" applyBorder="1" applyProtection="1">
      <protection locked="0"/>
    </xf>
    <xf numFmtId="0" fontId="5" fillId="0" borderId="38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56" xfId="0" applyFont="1" applyBorder="1" applyAlignment="1" applyProtection="1">
      <alignment vertical="center"/>
      <protection locked="0"/>
    </xf>
    <xf numFmtId="0" fontId="5" fillId="0" borderId="58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vertical="center"/>
      <protection locked="0"/>
    </xf>
    <xf numFmtId="0" fontId="5" fillId="0" borderId="32" xfId="0" applyFont="1" applyBorder="1" applyProtection="1"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right" vertical="center"/>
      <protection locked="0"/>
    </xf>
    <xf numFmtId="0" fontId="4" fillId="0" borderId="66" xfId="0" applyFont="1" applyBorder="1" applyAlignment="1">
      <alignment horizontal="right" vertical="center"/>
    </xf>
    <xf numFmtId="0" fontId="5" fillId="0" borderId="69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48" xfId="0" applyFont="1" applyBorder="1" applyAlignment="1" applyProtection="1">
      <alignment horizontal="right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71" xfId="0" applyFont="1" applyBorder="1" applyAlignment="1" applyProtection="1">
      <alignment horizontal="right" vertical="center"/>
      <protection locked="0"/>
    </xf>
    <xf numFmtId="0" fontId="5" fillId="0" borderId="7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32" xfId="0" applyFont="1" applyBorder="1" applyAlignment="1" applyProtection="1">
      <alignment horizontal="right"/>
      <protection locked="0"/>
    </xf>
    <xf numFmtId="176" fontId="3" fillId="0" borderId="3" xfId="3" quotePrefix="1" applyNumberFormat="1" applyBorder="1" applyAlignment="1">
      <alignment horizontal="right" vertical="center"/>
    </xf>
    <xf numFmtId="176" fontId="3" fillId="0" borderId="22" xfId="3" quotePrefix="1" applyNumberFormat="1" applyBorder="1" applyAlignment="1">
      <alignment horizontal="right" vertical="center"/>
    </xf>
    <xf numFmtId="176" fontId="3" fillId="0" borderId="5" xfId="3" quotePrefix="1" applyNumberFormat="1" applyBorder="1" applyAlignment="1">
      <alignment horizontal="right" vertical="center"/>
    </xf>
    <xf numFmtId="176" fontId="3" fillId="0" borderId="24" xfId="3" quotePrefix="1" applyNumberFormat="1" applyBorder="1" applyAlignment="1">
      <alignment horizontal="right" vertical="center"/>
    </xf>
    <xf numFmtId="177" fontId="3" fillId="0" borderId="5" xfId="3" quotePrefix="1" applyNumberForma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177" fontId="3" fillId="0" borderId="24" xfId="3" quotePrefix="1" applyNumberFormat="1" applyBorder="1" applyAlignment="1">
      <alignment horizontal="right" vertical="center"/>
    </xf>
    <xf numFmtId="177" fontId="3" fillId="0" borderId="7" xfId="3" quotePrefix="1" applyNumberFormat="1" applyBorder="1" applyAlignment="1">
      <alignment horizontal="right" vertical="center"/>
    </xf>
    <xf numFmtId="177" fontId="3" fillId="0" borderId="26" xfId="3" quotePrefix="1" applyNumberFormat="1" applyBorder="1" applyAlignment="1">
      <alignment horizontal="right" vertical="center"/>
    </xf>
    <xf numFmtId="3" fontId="3" fillId="0" borderId="3" xfId="0" quotePrefix="1" applyNumberFormat="1" applyFont="1" applyBorder="1" applyAlignment="1">
      <alignment horizontal="right" vertical="center"/>
    </xf>
    <xf numFmtId="3" fontId="3" fillId="0" borderId="22" xfId="0" quotePrefix="1" applyNumberFormat="1" applyFont="1" applyBorder="1" applyAlignment="1">
      <alignment horizontal="right" vertical="center"/>
    </xf>
    <xf numFmtId="3" fontId="3" fillId="0" borderId="5" xfId="0" quotePrefix="1" applyNumberFormat="1" applyFont="1" applyBorder="1" applyAlignment="1">
      <alignment horizontal="right" vertical="center"/>
    </xf>
    <xf numFmtId="3" fontId="3" fillId="0" borderId="24" xfId="0" applyNumberFormat="1" applyFont="1" applyBorder="1" applyAlignment="1">
      <alignment horizontal="right" vertical="center"/>
    </xf>
    <xf numFmtId="3" fontId="3" fillId="0" borderId="7" xfId="0" quotePrefix="1" applyNumberFormat="1" applyFont="1" applyBorder="1" applyAlignment="1">
      <alignment horizontal="right" vertical="center"/>
    </xf>
    <xf numFmtId="3" fontId="3" fillId="0" borderId="26" xfId="0" applyNumberFormat="1" applyFont="1" applyBorder="1" applyAlignment="1">
      <alignment horizontal="right" vertical="center"/>
    </xf>
    <xf numFmtId="179" fontId="5" fillId="0" borderId="37" xfId="0" applyNumberFormat="1" applyFont="1" applyBorder="1" applyAlignment="1">
      <alignment horizontal="right" vertical="center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Continuous"/>
      <protection locked="0"/>
    </xf>
    <xf numFmtId="179" fontId="5" fillId="0" borderId="24" xfId="0" applyNumberFormat="1" applyFont="1" applyBorder="1" applyAlignment="1" applyProtection="1">
      <alignment vertical="center"/>
      <protection locked="0"/>
    </xf>
    <xf numFmtId="0" fontId="3" fillId="0" borderId="31" xfId="0" applyFont="1" applyBorder="1" applyAlignment="1" applyProtection="1">
      <alignment horizontal="centerContinuous"/>
      <protection locked="0"/>
    </xf>
    <xf numFmtId="179" fontId="5" fillId="0" borderId="26" xfId="0" applyNumberFormat="1" applyFont="1" applyBorder="1" applyAlignment="1" applyProtection="1">
      <alignment vertical="center"/>
      <protection locked="0"/>
    </xf>
    <xf numFmtId="0" fontId="5" fillId="0" borderId="74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right" vertical="center"/>
      <protection locked="0"/>
    </xf>
    <xf numFmtId="0" fontId="5" fillId="0" borderId="54" xfId="0" applyFont="1" applyBorder="1" applyAlignment="1" applyProtection="1">
      <alignment vertical="center"/>
      <protection locked="0"/>
    </xf>
    <xf numFmtId="0" fontId="5" fillId="0" borderId="30" xfId="0" applyFont="1" applyBorder="1" applyAlignment="1" applyProtection="1">
      <alignment vertical="center"/>
      <protection locked="0"/>
    </xf>
    <xf numFmtId="0" fontId="5" fillId="0" borderId="30" xfId="0" applyFont="1" applyBorder="1" applyAlignment="1" applyProtection="1">
      <alignment horizontal="right" vertical="center"/>
      <protection locked="0"/>
    </xf>
    <xf numFmtId="0" fontId="5" fillId="0" borderId="31" xfId="0" applyFont="1" applyBorder="1" applyAlignment="1" applyProtection="1">
      <alignment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3" fontId="5" fillId="0" borderId="30" xfId="0" applyNumberFormat="1" applyFont="1" applyBorder="1" applyAlignment="1" applyProtection="1">
      <alignment vertical="center" wrapText="1"/>
      <protection locked="0"/>
    </xf>
    <xf numFmtId="3" fontId="5" fillId="0" borderId="36" xfId="0" applyNumberFormat="1" applyFont="1" applyBorder="1" applyAlignment="1" applyProtection="1">
      <alignment vertical="center" wrapText="1"/>
      <protection locked="0"/>
    </xf>
    <xf numFmtId="0" fontId="5" fillId="0" borderId="4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horizontal="centerContinuous" wrapText="1"/>
      <protection locked="0"/>
    </xf>
    <xf numFmtId="0" fontId="3" fillId="0" borderId="36" xfId="0" applyFont="1" applyBorder="1" applyAlignment="1" applyProtection="1">
      <alignment horizontal="centerContinuous" wrapText="1"/>
      <protection locked="0"/>
    </xf>
    <xf numFmtId="0" fontId="3" fillId="0" borderId="4" xfId="0" applyFont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wrapText="1"/>
    </xf>
    <xf numFmtId="179" fontId="5" fillId="0" borderId="37" xfId="0" applyNumberFormat="1" applyFont="1" applyBorder="1" applyAlignment="1" applyProtection="1">
      <alignment horizontal="right" vertical="center"/>
      <protection locked="0"/>
    </xf>
    <xf numFmtId="179" fontId="5" fillId="0" borderId="24" xfId="0" applyNumberFormat="1" applyFont="1" applyBorder="1" applyAlignment="1" applyProtection="1">
      <alignment horizontal="right" vertical="center"/>
      <protection locked="0"/>
    </xf>
    <xf numFmtId="179" fontId="5" fillId="0" borderId="70" xfId="0" applyNumberFormat="1" applyFont="1" applyBorder="1" applyAlignment="1">
      <alignment horizontal="right" vertical="center"/>
    </xf>
    <xf numFmtId="179" fontId="5" fillId="2" borderId="37" xfId="0" applyNumberFormat="1" applyFont="1" applyFill="1" applyBorder="1" applyAlignment="1" applyProtection="1">
      <alignment horizontal="right" vertical="center"/>
      <protection locked="0"/>
    </xf>
    <xf numFmtId="179" fontId="5" fillId="0" borderId="70" xfId="0" applyNumberFormat="1" applyFont="1" applyBorder="1" applyAlignment="1" applyProtection="1">
      <alignment horizontal="right" vertical="center"/>
      <protection locked="0"/>
    </xf>
    <xf numFmtId="179" fontId="5" fillId="2" borderId="37" xfId="0" applyNumberFormat="1" applyFont="1" applyFill="1" applyBorder="1" applyAlignment="1">
      <alignment horizontal="right" vertical="center"/>
    </xf>
    <xf numFmtId="179" fontId="17" fillId="2" borderId="37" xfId="0" applyNumberFormat="1" applyFont="1" applyFill="1" applyBorder="1" applyAlignment="1" applyProtection="1">
      <alignment horizontal="right" vertical="center"/>
      <protection locked="0"/>
    </xf>
    <xf numFmtId="179" fontId="5" fillId="0" borderId="78" xfId="0" applyNumberFormat="1" applyFont="1" applyBorder="1" applyAlignment="1">
      <alignment horizontal="right" vertical="center"/>
    </xf>
    <xf numFmtId="179" fontId="17" fillId="2" borderId="24" xfId="0" applyNumberFormat="1" applyFont="1" applyFill="1" applyBorder="1" applyAlignment="1" applyProtection="1">
      <alignment horizontal="right" vertical="center"/>
      <protection locked="0"/>
    </xf>
    <xf numFmtId="179" fontId="5" fillId="0" borderId="78" xfId="0" applyNumberFormat="1" applyFont="1" applyBorder="1" applyAlignment="1" applyProtection="1">
      <alignment horizontal="right" vertical="center"/>
      <protection locked="0"/>
    </xf>
    <xf numFmtId="179" fontId="5" fillId="0" borderId="24" xfId="0" applyNumberFormat="1" applyFont="1" applyBorder="1" applyAlignment="1">
      <alignment horizontal="right" vertical="center"/>
    </xf>
    <xf numFmtId="179" fontId="5" fillId="0" borderId="79" xfId="0" applyNumberFormat="1" applyFont="1" applyBorder="1" applyAlignment="1">
      <alignment horizontal="right" vertical="center"/>
    </xf>
    <xf numFmtId="179" fontId="5" fillId="0" borderId="80" xfId="0" applyNumberFormat="1" applyFont="1" applyBorder="1" applyAlignment="1">
      <alignment horizontal="right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179" fontId="5" fillId="0" borderId="24" xfId="0" applyNumberFormat="1" applyFont="1" applyBorder="1" applyAlignment="1" applyProtection="1">
      <alignment horizontal="right" vertical="center"/>
      <protection locked="0"/>
    </xf>
    <xf numFmtId="179" fontId="5" fillId="0" borderId="37" xfId="0" applyNumberFormat="1" applyFont="1" applyBorder="1" applyAlignment="1" applyProtection="1">
      <alignment horizontal="right"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0" fontId="0" fillId="3" borderId="0" xfId="0" applyFill="1"/>
    <xf numFmtId="0" fontId="5" fillId="0" borderId="0" xfId="0" applyFont="1"/>
    <xf numFmtId="0" fontId="5" fillId="3" borderId="0" xfId="0" applyFont="1" applyFill="1"/>
    <xf numFmtId="3" fontId="5" fillId="0" borderId="0" xfId="0" applyNumberFormat="1" applyFont="1"/>
    <xf numFmtId="3" fontId="0" fillId="0" borderId="0" xfId="0" applyNumberFormat="1"/>
    <xf numFmtId="3" fontId="3" fillId="0" borderId="0" xfId="0" applyNumberFormat="1" applyFont="1"/>
    <xf numFmtId="3" fontId="18" fillId="0" borderId="5" xfId="0" quotePrefix="1" applyNumberFormat="1" applyFont="1" applyBorder="1" applyAlignment="1">
      <alignment horizontal="right" vertical="center"/>
    </xf>
    <xf numFmtId="3" fontId="18" fillId="0" borderId="7" xfId="0" quotePrefix="1" applyNumberFormat="1" applyFont="1" applyBorder="1" applyAlignment="1">
      <alignment horizontal="right" vertical="center"/>
    </xf>
    <xf numFmtId="3" fontId="5" fillId="0" borderId="70" xfId="0" applyNumberFormat="1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distributed" vertical="center" wrapText="1"/>
      <protection locked="0"/>
    </xf>
    <xf numFmtId="0" fontId="19" fillId="0" borderId="0" xfId="0" applyFont="1" applyAlignment="1" applyProtection="1">
      <alignment horizontal="distributed" vertical="center"/>
      <protection locked="0"/>
    </xf>
    <xf numFmtId="3" fontId="5" fillId="0" borderId="81" xfId="0" applyNumberFormat="1" applyFont="1" applyBorder="1" applyAlignment="1" applyProtection="1">
      <alignment vertical="center"/>
      <protection locked="0"/>
    </xf>
    <xf numFmtId="3" fontId="5" fillId="0" borderId="70" xfId="0" applyNumberFormat="1" applyFont="1" applyBorder="1" applyAlignment="1" applyProtection="1">
      <alignment horizontal="right" vertical="center"/>
      <protection locked="0"/>
    </xf>
    <xf numFmtId="184" fontId="5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179" fontId="5" fillId="0" borderId="74" xfId="0" applyNumberFormat="1" applyFont="1" applyBorder="1" applyAlignment="1">
      <alignment vertical="center"/>
    </xf>
    <xf numFmtId="179" fontId="5" fillId="0" borderId="22" xfId="0" applyNumberFormat="1" applyFont="1" applyBorder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178" fontId="4" fillId="0" borderId="1" xfId="3" applyNumberFormat="1" applyFont="1" applyBorder="1" applyAlignment="1">
      <alignment horizontal="center" vertical="center" wrapText="1"/>
    </xf>
    <xf numFmtId="185" fontId="5" fillId="0" borderId="39" xfId="0" applyNumberFormat="1" applyFont="1" applyBorder="1" applyAlignment="1" applyProtection="1">
      <alignment vertical="center"/>
      <protection locked="0"/>
    </xf>
    <xf numFmtId="185" fontId="5" fillId="0" borderId="39" xfId="0" applyNumberFormat="1" applyFont="1" applyBorder="1" applyAlignment="1">
      <alignment vertical="center"/>
    </xf>
    <xf numFmtId="185" fontId="5" fillId="0" borderId="26" xfId="0" applyNumberFormat="1" applyFont="1" applyBorder="1" applyAlignment="1" applyProtection="1">
      <alignment vertical="center"/>
      <protection locked="0"/>
    </xf>
    <xf numFmtId="0" fontId="5" fillId="0" borderId="57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 wrapText="1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12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7" fillId="0" borderId="18" xfId="3" applyNumberFormat="1" applyFont="1" applyBorder="1" applyAlignment="1">
      <alignment horizontal="center" vertical="center" wrapText="1"/>
    </xf>
    <xf numFmtId="178" fontId="7" fillId="0" borderId="20" xfId="3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distributed" vertical="center" wrapText="1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179" fontId="5" fillId="0" borderId="13" xfId="0" applyNumberFormat="1" applyFont="1" applyBorder="1" applyAlignment="1" applyProtection="1">
      <alignment horizontal="right" wrapText="1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32" xfId="0" applyFont="1" applyBorder="1" applyAlignment="1" applyProtection="1">
      <alignment horizontal="right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3" fontId="5" fillId="0" borderId="40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44" xfId="0" applyNumberFormat="1" applyFont="1" applyBorder="1" applyAlignment="1">
      <alignment horizontal="right" vertical="center"/>
    </xf>
    <xf numFmtId="3" fontId="5" fillId="0" borderId="37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48" xfId="0" applyNumberFormat="1" applyFont="1" applyBorder="1" applyAlignment="1">
      <alignment horizontal="right" vertical="center"/>
    </xf>
    <xf numFmtId="3" fontId="3" fillId="0" borderId="37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8" xfId="0" applyNumberFormat="1" applyFont="1" applyBorder="1" applyAlignment="1">
      <alignment horizontal="right" vertical="center"/>
    </xf>
    <xf numFmtId="3" fontId="5" fillId="0" borderId="75" xfId="0" applyNumberFormat="1" applyFont="1" applyBorder="1" applyAlignment="1">
      <alignment horizontal="right" vertical="center"/>
    </xf>
    <xf numFmtId="0" fontId="5" fillId="0" borderId="46" xfId="0" applyFont="1" applyBorder="1" applyAlignment="1" applyProtection="1">
      <alignment horizontal="distributed" vertical="center"/>
      <protection locked="0"/>
    </xf>
    <xf numFmtId="3" fontId="3" fillId="0" borderId="76" xfId="0" applyNumberFormat="1" applyFont="1" applyBorder="1" applyAlignment="1">
      <alignment horizontal="right" vertical="center"/>
    </xf>
    <xf numFmtId="3" fontId="5" fillId="0" borderId="76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distributed" vertical="center"/>
      <protection locked="0"/>
    </xf>
    <xf numFmtId="3" fontId="5" fillId="0" borderId="51" xfId="0" applyNumberFormat="1" applyFont="1" applyBorder="1" applyAlignment="1">
      <alignment horizontal="right" vertical="center"/>
    </xf>
    <xf numFmtId="3" fontId="5" fillId="0" borderId="46" xfId="0" applyNumberFormat="1" applyFont="1" applyBorder="1" applyAlignment="1">
      <alignment horizontal="right" vertical="center"/>
    </xf>
    <xf numFmtId="3" fontId="5" fillId="0" borderId="47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distributed" vertical="center" wrapText="1"/>
      <protection locked="0"/>
    </xf>
    <xf numFmtId="3" fontId="5" fillId="0" borderId="39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52" xfId="0" applyNumberFormat="1" applyFont="1" applyBorder="1" applyAlignment="1">
      <alignment horizontal="right" vertical="center"/>
    </xf>
    <xf numFmtId="3" fontId="5" fillId="0" borderId="77" xfId="0" applyNumberFormat="1" applyFont="1" applyBorder="1" applyAlignment="1">
      <alignment horizontal="right" vertical="center"/>
    </xf>
    <xf numFmtId="0" fontId="5" fillId="0" borderId="6" xfId="0" applyFont="1" applyBorder="1" applyAlignment="1" applyProtection="1">
      <alignment horizontal="distributed" vertical="center"/>
      <protection locked="0"/>
    </xf>
    <xf numFmtId="3" fontId="5" fillId="0" borderId="39" xfId="0" applyNumberFormat="1" applyFont="1" applyBorder="1" applyAlignment="1" applyProtection="1">
      <alignment horizontal="right" vertical="center"/>
      <protection locked="0"/>
    </xf>
    <xf numFmtId="3" fontId="5" fillId="0" borderId="6" xfId="0" applyNumberFormat="1" applyFont="1" applyBorder="1" applyAlignment="1" applyProtection="1">
      <alignment horizontal="right" vertical="center"/>
      <protection locked="0"/>
    </xf>
    <xf numFmtId="3" fontId="5" fillId="0" borderId="5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top"/>
      <protection locked="0"/>
    </xf>
    <xf numFmtId="0" fontId="3" fillId="0" borderId="53" xfId="0" applyFont="1" applyBorder="1" applyAlignment="1" applyProtection="1">
      <alignment horizontal="center" vertical="top"/>
      <protection locked="0"/>
    </xf>
    <xf numFmtId="0" fontId="3" fillId="0" borderId="14" xfId="0" applyFont="1" applyBorder="1" applyAlignment="1" applyProtection="1">
      <alignment horizontal="center" vertical="top"/>
      <protection locked="0"/>
    </xf>
    <xf numFmtId="0" fontId="3" fillId="0" borderId="16" xfId="0" applyFont="1" applyBorder="1" applyAlignment="1" applyProtection="1">
      <alignment horizontal="center" vertical="top"/>
      <protection locked="0"/>
    </xf>
    <xf numFmtId="0" fontId="5" fillId="0" borderId="48" xfId="0" applyFont="1" applyBorder="1" applyAlignment="1" applyProtection="1">
      <alignment horizontal="distributed" vertical="center"/>
      <protection locked="0"/>
    </xf>
    <xf numFmtId="179" fontId="5" fillId="0" borderId="37" xfId="0" applyNumberFormat="1" applyFont="1" applyBorder="1" applyAlignment="1" applyProtection="1">
      <alignment horizontal="right" vertical="center"/>
      <protection locked="0"/>
    </xf>
    <xf numFmtId="179" fontId="5" fillId="0" borderId="4" xfId="0" applyNumberFormat="1" applyFont="1" applyBorder="1" applyAlignment="1" applyProtection="1">
      <alignment horizontal="right" vertical="center"/>
      <protection locked="0"/>
    </xf>
    <xf numFmtId="179" fontId="5" fillId="0" borderId="48" xfId="0" applyNumberFormat="1" applyFont="1" applyBorder="1" applyAlignment="1" applyProtection="1">
      <alignment horizontal="right" vertical="center"/>
      <protection locked="0"/>
    </xf>
    <xf numFmtId="179" fontId="5" fillId="0" borderId="5" xfId="0" applyNumberFormat="1" applyFont="1" applyBorder="1" applyAlignment="1" applyProtection="1">
      <alignment horizontal="right" vertical="center"/>
      <protection locked="0"/>
    </xf>
    <xf numFmtId="179" fontId="5" fillId="0" borderId="24" xfId="0" applyNumberFormat="1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horizontal="center" vertical="top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179" fontId="5" fillId="0" borderId="40" xfId="0" applyNumberFormat="1" applyFont="1" applyBorder="1" applyAlignment="1">
      <alignment horizontal="right" vertical="center"/>
    </xf>
    <xf numFmtId="179" fontId="5" fillId="0" borderId="2" xfId="0" applyNumberFormat="1" applyFont="1" applyBorder="1" applyAlignment="1">
      <alignment horizontal="right" vertical="center"/>
    </xf>
    <xf numFmtId="179" fontId="5" fillId="0" borderId="44" xfId="0" applyNumberFormat="1" applyFont="1" applyBorder="1" applyAlignment="1">
      <alignment horizontal="right" vertical="center"/>
    </xf>
    <xf numFmtId="179" fontId="5" fillId="0" borderId="3" xfId="0" applyNumberFormat="1" applyFont="1" applyBorder="1" applyAlignment="1">
      <alignment horizontal="right" vertical="center"/>
    </xf>
    <xf numFmtId="179" fontId="5" fillId="0" borderId="22" xfId="0" applyNumberFormat="1" applyFont="1" applyBorder="1" applyAlignment="1">
      <alignment horizontal="right" vertical="center"/>
    </xf>
    <xf numFmtId="179" fontId="5" fillId="0" borderId="39" xfId="0" applyNumberFormat="1" applyFont="1" applyBorder="1" applyAlignment="1" applyProtection="1">
      <alignment horizontal="right" vertical="center"/>
      <protection locked="0"/>
    </xf>
    <xf numFmtId="179" fontId="5" fillId="0" borderId="6" xfId="0" applyNumberFormat="1" applyFont="1" applyBorder="1" applyAlignment="1" applyProtection="1">
      <alignment horizontal="right" vertical="center"/>
      <protection locked="0"/>
    </xf>
    <xf numFmtId="179" fontId="5" fillId="0" borderId="52" xfId="0" applyNumberFormat="1" applyFont="1" applyBorder="1" applyAlignment="1" applyProtection="1">
      <alignment horizontal="right" vertical="center"/>
      <protection locked="0"/>
    </xf>
    <xf numFmtId="179" fontId="5" fillId="0" borderId="7" xfId="0" applyNumberFormat="1" applyFont="1" applyBorder="1" applyAlignment="1" applyProtection="1">
      <alignment horizontal="right" vertical="center"/>
      <protection locked="0"/>
    </xf>
    <xf numFmtId="179" fontId="5" fillId="0" borderId="26" xfId="0" applyNumberFormat="1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>
      <alignment horizontal="right" wrapText="1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179" fontId="5" fillId="0" borderId="59" xfId="0" applyNumberFormat="1" applyFont="1" applyBorder="1" applyAlignment="1" applyProtection="1">
      <alignment horizontal="right" vertical="center"/>
      <protection locked="0"/>
    </xf>
    <xf numFmtId="179" fontId="5" fillId="0" borderId="57" xfId="0" applyNumberFormat="1" applyFont="1" applyBorder="1" applyAlignment="1" applyProtection="1">
      <alignment horizontal="right" vertical="center"/>
      <protection locked="0"/>
    </xf>
    <xf numFmtId="179" fontId="5" fillId="0" borderId="58" xfId="0" applyNumberFormat="1" applyFont="1" applyBorder="1" applyAlignment="1" applyProtection="1">
      <alignment horizontal="right" vertical="center"/>
      <protection locked="0"/>
    </xf>
    <xf numFmtId="182" fontId="5" fillId="0" borderId="64" xfId="0" applyNumberFormat="1" applyFont="1" applyBorder="1" applyAlignment="1" applyProtection="1">
      <alignment horizontal="right" vertical="center"/>
      <protection locked="0"/>
    </xf>
    <xf numFmtId="182" fontId="5" fillId="0" borderId="62" xfId="0" applyNumberFormat="1" applyFont="1" applyBorder="1" applyAlignment="1" applyProtection="1">
      <alignment horizontal="right" vertical="center"/>
      <protection locked="0"/>
    </xf>
    <xf numFmtId="182" fontId="5" fillId="0" borderId="63" xfId="0" applyNumberFormat="1" applyFont="1" applyBorder="1" applyAlignment="1" applyProtection="1">
      <alignment horizontal="right" vertical="center"/>
      <protection locked="0"/>
    </xf>
    <xf numFmtId="182" fontId="5" fillId="0" borderId="65" xfId="0" applyNumberFormat="1" applyFont="1" applyBorder="1" applyAlignment="1" applyProtection="1">
      <alignment horizontal="right" vertical="center"/>
      <protection locked="0"/>
    </xf>
    <xf numFmtId="183" fontId="14" fillId="0" borderId="0" xfId="0" applyNumberFormat="1" applyFont="1" applyAlignment="1">
      <alignment horizontal="center" vertical="center"/>
    </xf>
    <xf numFmtId="0" fontId="5" fillId="0" borderId="13" xfId="0" applyFont="1" applyBorder="1" applyAlignment="1" applyProtection="1">
      <alignment horizontal="right" wrapText="1"/>
      <protection locked="0"/>
    </xf>
    <xf numFmtId="179" fontId="5" fillId="0" borderId="60" xfId="0" applyNumberFormat="1" applyFont="1" applyBorder="1" applyAlignment="1" applyProtection="1">
      <alignment horizontal="right" vertical="center"/>
      <protection locked="0"/>
    </xf>
    <xf numFmtId="179" fontId="14" fillId="0" borderId="0" xfId="0" applyNumberFormat="1" applyFont="1" applyAlignment="1">
      <alignment horizontal="center" vertical="center"/>
    </xf>
    <xf numFmtId="0" fontId="5" fillId="0" borderId="62" xfId="0" applyFont="1" applyBorder="1" applyAlignment="1" applyProtection="1">
      <alignment horizontal="distributed" vertical="center"/>
      <protection locked="0"/>
    </xf>
    <xf numFmtId="0" fontId="5" fillId="0" borderId="62" xfId="0" applyFont="1" applyBorder="1" applyAlignment="1" applyProtection="1">
      <alignment horizontal="center" vertical="center" shrinkToFit="1"/>
      <protection locked="0"/>
    </xf>
    <xf numFmtId="0" fontId="5" fillId="0" borderId="63" xfId="0" applyFont="1" applyBorder="1" applyAlignment="1" applyProtection="1">
      <alignment horizontal="center" vertical="center" shrinkToFit="1"/>
      <protection locked="0"/>
    </xf>
    <xf numFmtId="0" fontId="5" fillId="0" borderId="57" xfId="0" applyFont="1" applyBorder="1" applyAlignment="1" applyProtection="1">
      <alignment horizontal="distributed" vertical="center"/>
      <protection locked="0"/>
    </xf>
    <xf numFmtId="0" fontId="5" fillId="0" borderId="68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right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45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</cellXfs>
  <cellStyles count="4">
    <cellStyle name="タイトル" xfId="1" builtinId="15" customBuiltin="1"/>
    <cellStyle name="標準" xfId="0" builtinId="0"/>
    <cellStyle name="標準 2" xfId="2" xr:uid="{00000000-0005-0000-0000-000002000000}"/>
    <cellStyle name="標準 7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4FF6-09D3-491D-A932-C38FFCD3D2E0}">
  <dimension ref="A1:T29"/>
  <sheetViews>
    <sheetView workbookViewId="0">
      <selection activeCell="B16" sqref="B16"/>
    </sheetView>
  </sheetViews>
  <sheetFormatPr defaultRowHeight="15.75"/>
  <cols>
    <col min="1" max="1" width="16.5" customWidth="1"/>
    <col min="2" max="2" width="10.5" bestFit="1" customWidth="1"/>
    <col min="3" max="4" width="12.25" bestFit="1" customWidth="1"/>
    <col min="5" max="5" width="14.75" bestFit="1" customWidth="1"/>
    <col min="6" max="6" width="11.375" bestFit="1" customWidth="1"/>
    <col min="7" max="8" width="12.25" bestFit="1" customWidth="1"/>
    <col min="9" max="9" width="14.75" bestFit="1" customWidth="1"/>
  </cols>
  <sheetData>
    <row r="1" spans="1:20">
      <c r="A1" t="s">
        <v>124</v>
      </c>
      <c r="B1" s="152">
        <v>49430</v>
      </c>
      <c r="C1">
        <f>B1/B7*100</f>
        <v>61.175742574257427</v>
      </c>
      <c r="E1" s="153">
        <v>60</v>
      </c>
    </row>
    <row r="2" spans="1:20">
      <c r="A2" t="s">
        <v>125</v>
      </c>
      <c r="B2" s="152">
        <v>3470</v>
      </c>
      <c r="C2" s="154">
        <f>ROUND(B2/B6*100,1)</f>
        <v>11.1</v>
      </c>
      <c r="D2" s="155">
        <v>11</v>
      </c>
    </row>
    <row r="3" spans="1:20">
      <c r="A3" t="s">
        <v>126</v>
      </c>
      <c r="B3" s="152">
        <v>1130</v>
      </c>
      <c r="C3" s="154">
        <f>ROUND(B3/B6*100,1)</f>
        <v>3.6</v>
      </c>
      <c r="D3" s="155">
        <v>4</v>
      </c>
    </row>
    <row r="4" spans="1:20">
      <c r="A4" t="s">
        <v>127</v>
      </c>
      <c r="B4" s="152">
        <v>24670</v>
      </c>
      <c r="C4" s="154">
        <f>ROUND(B4/B6*100,1)</f>
        <v>78.599999999999994</v>
      </c>
      <c r="D4" s="155">
        <v>78</v>
      </c>
      <c r="E4" s="153">
        <v>40</v>
      </c>
    </row>
    <row r="5" spans="1:20">
      <c r="A5" t="s">
        <v>128</v>
      </c>
      <c r="B5" s="152">
        <v>2100</v>
      </c>
      <c r="C5" s="154">
        <f>ROUND(B5/B6*100,1)</f>
        <v>6.7</v>
      </c>
      <c r="D5" s="155">
        <v>7</v>
      </c>
    </row>
    <row r="6" spans="1:20">
      <c r="B6" s="156">
        <f>SUM(B2:B5)</f>
        <v>31370</v>
      </c>
    </row>
    <row r="7" spans="1:20">
      <c r="B7" s="157">
        <f>B1+B6</f>
        <v>80800</v>
      </c>
      <c r="D7">
        <f>SUM(D2:D6)</f>
        <v>100</v>
      </c>
    </row>
    <row r="14" spans="1:20" ht="23.25" thickBot="1">
      <c r="B14" s="3" t="s">
        <v>110</v>
      </c>
      <c r="C14" s="3" t="s">
        <v>111</v>
      </c>
      <c r="D14" s="3" t="s">
        <v>112</v>
      </c>
      <c r="E14" s="3" t="s">
        <v>113</v>
      </c>
      <c r="F14" s="3" t="s">
        <v>114</v>
      </c>
      <c r="G14" s="3" t="s">
        <v>115</v>
      </c>
      <c r="H14" s="25" t="s">
        <v>116</v>
      </c>
      <c r="I14" s="25" t="s">
        <v>116</v>
      </c>
    </row>
    <row r="15" spans="1:20">
      <c r="A15" t="s">
        <v>129</v>
      </c>
      <c r="B15" s="158">
        <v>7610</v>
      </c>
      <c r="C15" s="158">
        <v>11610</v>
      </c>
      <c r="D15" s="158">
        <v>7020</v>
      </c>
      <c r="E15" s="158">
        <v>6750</v>
      </c>
      <c r="F15" s="158">
        <v>8340</v>
      </c>
      <c r="G15" s="158">
        <v>2230</v>
      </c>
      <c r="H15" s="158">
        <v>3050</v>
      </c>
      <c r="I15" s="158">
        <v>3050</v>
      </c>
    </row>
    <row r="16" spans="1:20" ht="23.25" thickBot="1">
      <c r="A16" t="s">
        <v>130</v>
      </c>
      <c r="B16" s="1">
        <v>10</v>
      </c>
      <c r="C16" s="1">
        <v>10</v>
      </c>
      <c r="D16" s="1">
        <v>30</v>
      </c>
      <c r="E16" s="1">
        <v>40</v>
      </c>
      <c r="F16" s="1">
        <v>20</v>
      </c>
      <c r="G16" s="1" t="s">
        <v>131</v>
      </c>
      <c r="H16" s="1">
        <v>10</v>
      </c>
      <c r="I16" s="1">
        <v>10</v>
      </c>
      <c r="M16" s="3" t="s">
        <v>109</v>
      </c>
      <c r="N16" s="3" t="s">
        <v>110</v>
      </c>
      <c r="O16" s="3" t="s">
        <v>111</v>
      </c>
      <c r="P16" s="3" t="s">
        <v>112</v>
      </c>
      <c r="Q16" s="3" t="s">
        <v>113</v>
      </c>
      <c r="R16" s="3" t="s">
        <v>114</v>
      </c>
      <c r="S16" s="3" t="s">
        <v>115</v>
      </c>
      <c r="T16" s="25" t="s">
        <v>116</v>
      </c>
    </row>
    <row r="19" spans="1:13" ht="23.25" thickBot="1">
      <c r="B19" s="3" t="s">
        <v>110</v>
      </c>
      <c r="C19" s="3" t="s">
        <v>111</v>
      </c>
      <c r="D19" s="3" t="s">
        <v>112</v>
      </c>
      <c r="E19" s="3" t="s">
        <v>113</v>
      </c>
      <c r="F19" s="3" t="s">
        <v>114</v>
      </c>
      <c r="G19" s="3" t="s">
        <v>115</v>
      </c>
      <c r="H19" s="25" t="s">
        <v>116</v>
      </c>
      <c r="I19" s="3" t="s">
        <v>115</v>
      </c>
      <c r="J19" s="25" t="s">
        <v>116</v>
      </c>
    </row>
    <row r="20" spans="1:13" ht="16.5" thickBot="1">
      <c r="A20" t="s">
        <v>132</v>
      </c>
      <c r="B20" s="159">
        <v>2870</v>
      </c>
      <c r="C20" s="159">
        <v>6480</v>
      </c>
      <c r="D20" s="159">
        <v>3040</v>
      </c>
      <c r="E20" s="159">
        <v>2930</v>
      </c>
      <c r="F20" s="159">
        <v>3010</v>
      </c>
      <c r="G20" s="159">
        <v>3660</v>
      </c>
      <c r="H20" s="160">
        <v>1560</v>
      </c>
      <c r="I20" s="161">
        <v>1560</v>
      </c>
      <c r="J20" s="152"/>
    </row>
    <row r="21" spans="1:13">
      <c r="A21" t="s">
        <v>133</v>
      </c>
      <c r="B21" s="161">
        <v>2030</v>
      </c>
      <c r="C21" s="161">
        <v>2970</v>
      </c>
      <c r="D21" s="161">
        <v>2720</v>
      </c>
      <c r="E21" s="161">
        <v>2710</v>
      </c>
      <c r="F21" s="161">
        <v>2120</v>
      </c>
      <c r="G21" s="161">
        <v>1410</v>
      </c>
      <c r="H21" s="161" t="s">
        <v>131</v>
      </c>
      <c r="I21" s="161" t="s">
        <v>131</v>
      </c>
      <c r="J21" s="154"/>
    </row>
    <row r="22" spans="1:13" ht="48" thickBot="1">
      <c r="A22" s="162" t="s">
        <v>134</v>
      </c>
      <c r="B22" s="159">
        <v>8700</v>
      </c>
      <c r="C22" s="159">
        <v>12110</v>
      </c>
      <c r="D22" s="159">
        <v>4770</v>
      </c>
      <c r="E22" s="159">
        <v>2200</v>
      </c>
      <c r="F22" s="159">
        <v>2990</v>
      </c>
      <c r="G22" s="159">
        <v>3060</v>
      </c>
      <c r="H22" s="160">
        <v>1240</v>
      </c>
      <c r="I22" s="161">
        <v>1240</v>
      </c>
      <c r="J22" s="154"/>
    </row>
    <row r="23" spans="1:13" ht="16.5" thickBot="1">
      <c r="A23" s="163" t="s">
        <v>135</v>
      </c>
      <c r="B23" s="159">
        <v>560</v>
      </c>
      <c r="C23" s="159">
        <v>1560</v>
      </c>
      <c r="D23" s="159">
        <v>330</v>
      </c>
      <c r="E23" s="159">
        <v>240</v>
      </c>
      <c r="F23" s="159">
        <v>270</v>
      </c>
      <c r="G23" s="159">
        <v>260</v>
      </c>
      <c r="H23" s="160">
        <v>240</v>
      </c>
      <c r="I23" s="161">
        <v>90</v>
      </c>
      <c r="J23" s="154"/>
    </row>
    <row r="24" spans="1:13" ht="16.5" thickBot="1">
      <c r="A24" s="163" t="s">
        <v>136</v>
      </c>
      <c r="B24" s="164">
        <v>10</v>
      </c>
      <c r="C24" s="165" t="s">
        <v>47</v>
      </c>
      <c r="D24" s="165" t="s">
        <v>131</v>
      </c>
      <c r="E24" s="165" t="s">
        <v>47</v>
      </c>
      <c r="F24" s="165" t="s">
        <v>131</v>
      </c>
      <c r="G24" s="165" t="s">
        <v>47</v>
      </c>
      <c r="H24" s="165">
        <v>20</v>
      </c>
      <c r="I24" s="165" t="s">
        <v>47</v>
      </c>
      <c r="J24" s="154"/>
      <c r="M24" s="165" t="s">
        <v>47</v>
      </c>
    </row>
    <row r="25" spans="1:13">
      <c r="B25" s="166"/>
      <c r="C25" s="166"/>
      <c r="D25" s="154"/>
      <c r="E25" s="154"/>
      <c r="F25" s="154"/>
      <c r="G25" s="154"/>
      <c r="H25" s="152"/>
      <c r="I25" s="154"/>
      <c r="J25" s="154"/>
    </row>
    <row r="26" spans="1:13">
      <c r="B26" s="166"/>
      <c r="C26" s="154"/>
      <c r="D26" s="154"/>
      <c r="E26" s="154"/>
      <c r="F26" s="154"/>
      <c r="G26" s="154"/>
      <c r="H26" s="154"/>
      <c r="I26" s="154"/>
      <c r="J26" s="154"/>
    </row>
    <row r="27" spans="1:13">
      <c r="B27" s="166"/>
      <c r="C27" s="154"/>
      <c r="D27" s="154"/>
      <c r="E27" s="154"/>
      <c r="F27" s="154"/>
      <c r="G27" s="154"/>
      <c r="H27" s="154"/>
      <c r="I27" s="154"/>
      <c r="J27" s="154"/>
    </row>
    <row r="28" spans="1:13">
      <c r="B28" s="154"/>
      <c r="C28" s="154"/>
      <c r="D28" s="154"/>
      <c r="E28" s="154"/>
      <c r="F28" s="154"/>
      <c r="G28" s="154"/>
      <c r="H28" s="154"/>
      <c r="I28" s="154"/>
      <c r="J28" s="154"/>
    </row>
    <row r="29" spans="1:13">
      <c r="B29" s="154"/>
      <c r="C29" s="154"/>
      <c r="D29" s="154"/>
      <c r="E29" s="154"/>
      <c r="F29" s="154"/>
      <c r="G29" s="154"/>
      <c r="H29" s="154"/>
      <c r="I29" s="154"/>
      <c r="J29" s="154"/>
    </row>
  </sheetData>
  <phoneticPr fontId="8"/>
  <pageMargins left="1.1811023622047245" right="0.78740157480314965" top="1.5748031496062993" bottom="0.98425196850393704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tabSelected="1" view="pageBreakPreview" topLeftCell="A17" zoomScaleNormal="100" zoomScaleSheetLayoutView="100" workbookViewId="0">
      <selection activeCell="Q28" sqref="Q28"/>
    </sheetView>
  </sheetViews>
  <sheetFormatPr defaultColWidth="9" defaultRowHeight="14.25"/>
  <cols>
    <col min="1" max="1" width="1.25" style="4" customWidth="1"/>
    <col min="2" max="2" width="15.625" style="4" customWidth="1"/>
    <col min="3" max="3" width="1.125" style="4" customWidth="1"/>
    <col min="4" max="4" width="10" style="4" customWidth="1"/>
    <col min="5" max="5" width="7.625" style="4" customWidth="1"/>
    <col min="6" max="6" width="8.625" style="4" customWidth="1"/>
    <col min="7" max="10" width="7" style="4" customWidth="1"/>
    <col min="11" max="11" width="7.375" style="4" customWidth="1"/>
    <col min="12" max="16384" width="9" style="4"/>
  </cols>
  <sheetData>
    <row r="1" spans="1:26" s="168" customFormat="1" ht="22.5" customHeight="1">
      <c r="A1" s="186" t="s">
        <v>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</row>
    <row r="2" spans="1:26" ht="15" customHeight="1" thickBot="1"/>
    <row r="3" spans="1:26" ht="22.5" customHeight="1">
      <c r="A3" s="180" t="s">
        <v>4</v>
      </c>
      <c r="B3" s="181"/>
      <c r="C3" s="182"/>
      <c r="D3" s="192" t="s">
        <v>5</v>
      </c>
      <c r="E3" s="192" t="s">
        <v>6</v>
      </c>
      <c r="F3" s="194" t="s">
        <v>7</v>
      </c>
      <c r="G3" s="190"/>
      <c r="H3" s="190"/>
      <c r="I3" s="190"/>
      <c r="J3" s="191"/>
      <c r="K3" s="195" t="s">
        <v>8</v>
      </c>
    </row>
    <row r="4" spans="1:26" ht="44.25" customHeight="1">
      <c r="A4" s="183"/>
      <c r="B4" s="184"/>
      <c r="C4" s="185"/>
      <c r="D4" s="193"/>
      <c r="E4" s="193"/>
      <c r="F4" s="5" t="s">
        <v>9</v>
      </c>
      <c r="G4" s="173" t="s">
        <v>10</v>
      </c>
      <c r="H4" s="6" t="s">
        <v>11</v>
      </c>
      <c r="I4" s="173" t="s">
        <v>137</v>
      </c>
      <c r="J4" s="7" t="s">
        <v>12</v>
      </c>
      <c r="K4" s="196"/>
    </row>
    <row r="5" spans="1:26" ht="27.75" customHeight="1">
      <c r="A5" s="8"/>
      <c r="B5" s="9" t="s">
        <v>13</v>
      </c>
      <c r="C5" s="9"/>
      <c r="D5" s="99">
        <v>82460</v>
      </c>
      <c r="E5" s="99">
        <v>49430</v>
      </c>
      <c r="F5" s="99">
        <v>31370</v>
      </c>
      <c r="G5" s="99">
        <v>3470</v>
      </c>
      <c r="H5" s="99">
        <v>1130</v>
      </c>
      <c r="I5" s="99">
        <v>24670</v>
      </c>
      <c r="J5" s="99">
        <v>2100</v>
      </c>
      <c r="K5" s="100">
        <v>20</v>
      </c>
    </row>
    <row r="6" spans="1:26" ht="27.75" customHeight="1">
      <c r="A6" s="10"/>
      <c r="B6" s="11" t="s">
        <v>14</v>
      </c>
      <c r="C6" s="11"/>
      <c r="D6" s="101">
        <v>82900</v>
      </c>
      <c r="E6" s="101">
        <v>49740</v>
      </c>
      <c r="F6" s="101">
        <v>31510</v>
      </c>
      <c r="G6" s="101">
        <v>3470</v>
      </c>
      <c r="H6" s="101">
        <v>1130</v>
      </c>
      <c r="I6" s="101">
        <v>24790</v>
      </c>
      <c r="J6" s="101">
        <v>2120</v>
      </c>
      <c r="K6" s="102">
        <v>20</v>
      </c>
    </row>
    <row r="7" spans="1:26" ht="27.75" customHeight="1">
      <c r="A7" s="10"/>
      <c r="B7" s="11" t="s">
        <v>15</v>
      </c>
      <c r="C7" s="11"/>
      <c r="D7" s="101">
        <v>192150</v>
      </c>
      <c r="E7" s="101">
        <v>126370</v>
      </c>
      <c r="F7" s="101">
        <v>63990</v>
      </c>
      <c r="G7" s="101">
        <v>6620</v>
      </c>
      <c r="H7" s="101">
        <v>2690</v>
      </c>
      <c r="I7" s="101">
        <v>50440</v>
      </c>
      <c r="J7" s="101">
        <v>4240</v>
      </c>
      <c r="K7" s="102">
        <v>20</v>
      </c>
    </row>
    <row r="8" spans="1:26" ht="27.75" customHeight="1">
      <c r="A8" s="10"/>
      <c r="B8" s="26" t="s">
        <v>139</v>
      </c>
      <c r="C8" s="12"/>
      <c r="D8" s="103">
        <v>4.0599999999999996</v>
      </c>
      <c r="E8" s="103">
        <v>4.8</v>
      </c>
      <c r="F8" s="96">
        <v>2.88</v>
      </c>
      <c r="G8" s="104">
        <v>3.34</v>
      </c>
      <c r="H8" s="104">
        <v>3.14</v>
      </c>
      <c r="I8" s="104">
        <v>2.79</v>
      </c>
      <c r="J8" s="96">
        <v>3.07</v>
      </c>
      <c r="K8" s="105">
        <v>3</v>
      </c>
    </row>
    <row r="9" spans="1:26" ht="27.75" customHeight="1">
      <c r="A9" s="10"/>
      <c r="B9" s="26" t="s">
        <v>140</v>
      </c>
      <c r="C9" s="12"/>
      <c r="D9" s="103">
        <v>30.17</v>
      </c>
      <c r="E9" s="103">
        <v>36.450000000000003</v>
      </c>
      <c r="F9" s="103">
        <v>20.28</v>
      </c>
      <c r="G9" s="103">
        <v>20.6</v>
      </c>
      <c r="H9" s="103">
        <v>23.63</v>
      </c>
      <c r="I9" s="103">
        <v>19.920000000000002</v>
      </c>
      <c r="J9" s="103">
        <v>22.13</v>
      </c>
      <c r="K9" s="105">
        <v>18</v>
      </c>
    </row>
    <row r="10" spans="1:26" ht="27.75" customHeight="1">
      <c r="A10" s="10"/>
      <c r="B10" s="26" t="s">
        <v>141</v>
      </c>
      <c r="C10" s="12"/>
      <c r="D10" s="103">
        <v>79.91</v>
      </c>
      <c r="E10" s="103">
        <v>98.38</v>
      </c>
      <c r="F10" s="103">
        <v>50.81</v>
      </c>
      <c r="G10" s="103">
        <v>52.57</v>
      </c>
      <c r="H10" s="103">
        <v>57.85</v>
      </c>
      <c r="I10" s="103">
        <v>49.66</v>
      </c>
      <c r="J10" s="103">
        <v>57.61</v>
      </c>
      <c r="K10" s="105">
        <v>53</v>
      </c>
    </row>
    <row r="11" spans="1:26" ht="27.75" customHeight="1">
      <c r="A11" s="10"/>
      <c r="B11" s="26" t="s">
        <v>142</v>
      </c>
      <c r="C11" s="12"/>
      <c r="D11" s="103">
        <v>12.81</v>
      </c>
      <c r="E11" s="103">
        <v>14.26</v>
      </c>
      <c r="F11" s="103">
        <v>9.94</v>
      </c>
      <c r="G11" s="103">
        <v>10.8</v>
      </c>
      <c r="H11" s="103">
        <v>9.9</v>
      </c>
      <c r="I11" s="103">
        <v>9.75</v>
      </c>
      <c r="J11" s="103">
        <v>10.98</v>
      </c>
      <c r="K11" s="105">
        <v>18</v>
      </c>
    </row>
    <row r="12" spans="1:26" ht="27.75" customHeight="1" thickBot="1">
      <c r="A12" s="13"/>
      <c r="B12" s="27" t="s">
        <v>143</v>
      </c>
      <c r="C12" s="14"/>
      <c r="D12" s="106">
        <v>0.57999999999999996</v>
      </c>
      <c r="E12" s="106">
        <v>0.53</v>
      </c>
      <c r="F12" s="106">
        <v>0.71</v>
      </c>
      <c r="G12" s="106">
        <v>0.56999999999999995</v>
      </c>
      <c r="H12" s="106">
        <v>0.76</v>
      </c>
      <c r="I12" s="106">
        <v>0.73</v>
      </c>
      <c r="J12" s="106">
        <v>0.66</v>
      </c>
      <c r="K12" s="107">
        <v>0.33</v>
      </c>
    </row>
    <row r="13" spans="1:26" ht="22.5" customHeight="1">
      <c r="A13" s="179" t="s">
        <v>117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</row>
    <row r="14" spans="1:26" ht="22.5" customHeight="1">
      <c r="A14" s="178" t="s">
        <v>0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</row>
    <row r="15" spans="1:26" ht="22.5" customHeight="1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</row>
    <row r="16" spans="1:26" ht="27" customHeight="1"/>
    <row r="17" spans="1:11" s="168" customFormat="1" ht="22.5" customHeight="1">
      <c r="A17" s="187" t="s">
        <v>1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</row>
    <row r="18" spans="1:11" ht="15" customHeight="1" thickBot="1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2.5" customHeight="1">
      <c r="A19" s="180" t="s">
        <v>4</v>
      </c>
      <c r="B19" s="181"/>
      <c r="C19" s="182"/>
      <c r="D19" s="188" t="s">
        <v>16</v>
      </c>
      <c r="E19" s="190" t="s">
        <v>17</v>
      </c>
      <c r="F19" s="191"/>
      <c r="G19" s="194" t="s">
        <v>18</v>
      </c>
      <c r="H19" s="190"/>
      <c r="I19" s="190"/>
      <c r="J19" s="197"/>
      <c r="K19" s="96"/>
    </row>
    <row r="20" spans="1:11" ht="41.25" customHeight="1">
      <c r="A20" s="183"/>
      <c r="B20" s="184"/>
      <c r="C20" s="185"/>
      <c r="D20" s="189"/>
      <c r="E20" s="15" t="s">
        <v>19</v>
      </c>
      <c r="F20" s="16" t="s">
        <v>20</v>
      </c>
      <c r="G20" s="16" t="s">
        <v>24</v>
      </c>
      <c r="H20" s="17" t="s">
        <v>25</v>
      </c>
      <c r="I20" s="15" t="s">
        <v>21</v>
      </c>
      <c r="J20" s="18" t="s">
        <v>22</v>
      </c>
    </row>
    <row r="21" spans="1:11" ht="30" customHeight="1">
      <c r="A21" s="19"/>
      <c r="B21" s="20" t="s">
        <v>23</v>
      </c>
      <c r="C21" s="21"/>
      <c r="D21" s="108">
        <v>82460</v>
      </c>
      <c r="E21" s="108">
        <v>81890</v>
      </c>
      <c r="F21" s="108">
        <v>570</v>
      </c>
      <c r="G21" s="108">
        <v>35130</v>
      </c>
      <c r="H21" s="108">
        <v>42940</v>
      </c>
      <c r="I21" s="108">
        <v>4330</v>
      </c>
      <c r="J21" s="109">
        <v>60</v>
      </c>
    </row>
    <row r="22" spans="1:11" ht="30" customHeight="1">
      <c r="A22" s="22"/>
      <c r="B22" s="23" t="s">
        <v>108</v>
      </c>
      <c r="C22" s="23"/>
      <c r="D22" s="110">
        <v>4850</v>
      </c>
      <c r="E22" s="110">
        <v>4790</v>
      </c>
      <c r="F22" s="110">
        <v>70</v>
      </c>
      <c r="G22" s="110">
        <v>3670</v>
      </c>
      <c r="H22" s="110">
        <v>1070</v>
      </c>
      <c r="I22" s="110">
        <v>120</v>
      </c>
      <c r="J22" s="111" t="s">
        <v>107</v>
      </c>
    </row>
    <row r="23" spans="1:11" ht="30" customHeight="1">
      <c r="A23" s="22"/>
      <c r="B23" s="3" t="s">
        <v>109</v>
      </c>
      <c r="C23" s="3"/>
      <c r="D23" s="110">
        <v>10740</v>
      </c>
      <c r="E23" s="110">
        <v>10640</v>
      </c>
      <c r="F23" s="110">
        <v>90</v>
      </c>
      <c r="G23" s="110">
        <v>5220</v>
      </c>
      <c r="H23" s="110">
        <v>5130</v>
      </c>
      <c r="I23" s="110">
        <v>360</v>
      </c>
      <c r="J23" s="111">
        <v>30</v>
      </c>
    </row>
    <row r="24" spans="1:11" ht="30" customHeight="1">
      <c r="A24" s="22"/>
      <c r="B24" s="3" t="s">
        <v>110</v>
      </c>
      <c r="C24" s="3"/>
      <c r="D24" s="110">
        <v>12140</v>
      </c>
      <c r="E24" s="110">
        <v>12060</v>
      </c>
      <c r="F24" s="110">
        <v>80</v>
      </c>
      <c r="G24" s="110">
        <v>2870</v>
      </c>
      <c r="H24" s="110">
        <v>8700</v>
      </c>
      <c r="I24" s="110">
        <v>560</v>
      </c>
      <c r="J24" s="111">
        <v>10</v>
      </c>
    </row>
    <row r="25" spans="1:11" ht="30" customHeight="1">
      <c r="A25" s="22"/>
      <c r="B25" s="3" t="s">
        <v>144</v>
      </c>
      <c r="C25" s="3"/>
      <c r="D25" s="110">
        <v>20150</v>
      </c>
      <c r="E25" s="110">
        <v>20090</v>
      </c>
      <c r="F25" s="110">
        <v>60</v>
      </c>
      <c r="G25" s="110">
        <v>6480</v>
      </c>
      <c r="H25" s="110">
        <v>12110</v>
      </c>
      <c r="I25" s="110">
        <v>1560</v>
      </c>
      <c r="J25" s="111" t="s">
        <v>107</v>
      </c>
    </row>
    <row r="26" spans="1:11" ht="30" customHeight="1">
      <c r="A26" s="22"/>
      <c r="B26" s="3" t="s">
        <v>145</v>
      </c>
      <c r="C26" s="3"/>
      <c r="D26" s="110">
        <v>8130</v>
      </c>
      <c r="E26" s="110">
        <v>8080</v>
      </c>
      <c r="F26" s="110">
        <v>50</v>
      </c>
      <c r="G26" s="110">
        <v>3040</v>
      </c>
      <c r="H26" s="110">
        <v>4770</v>
      </c>
      <c r="I26" s="110">
        <v>330</v>
      </c>
      <c r="J26" s="111" t="s">
        <v>107</v>
      </c>
    </row>
    <row r="27" spans="1:11" ht="30" customHeight="1">
      <c r="A27" s="22"/>
      <c r="B27" s="3" t="s">
        <v>113</v>
      </c>
      <c r="C27" s="3"/>
      <c r="D27" s="110">
        <v>5370</v>
      </c>
      <c r="E27" s="110">
        <v>5310</v>
      </c>
      <c r="F27" s="110">
        <v>60</v>
      </c>
      <c r="G27" s="110">
        <v>2930</v>
      </c>
      <c r="H27" s="110">
        <v>2200</v>
      </c>
      <c r="I27" s="110">
        <v>240</v>
      </c>
      <c r="J27" s="111" t="s">
        <v>107</v>
      </c>
    </row>
    <row r="28" spans="1:11" ht="30" customHeight="1">
      <c r="A28" s="22"/>
      <c r="B28" s="3" t="s">
        <v>114</v>
      </c>
      <c r="C28" s="3"/>
      <c r="D28" s="110">
        <v>6270</v>
      </c>
      <c r="E28" s="110">
        <v>6240</v>
      </c>
      <c r="F28" s="110">
        <v>20</v>
      </c>
      <c r="G28" s="110">
        <v>3010</v>
      </c>
      <c r="H28" s="110">
        <v>2990</v>
      </c>
      <c r="I28" s="110">
        <v>270</v>
      </c>
      <c r="J28" s="111" t="s">
        <v>107</v>
      </c>
    </row>
    <row r="29" spans="1:11" ht="30" customHeight="1">
      <c r="A29" s="22"/>
      <c r="B29" s="3" t="s">
        <v>115</v>
      </c>
      <c r="C29" s="3"/>
      <c r="D29" s="110">
        <v>6980</v>
      </c>
      <c r="E29" s="110">
        <v>6970</v>
      </c>
      <c r="F29" s="110">
        <v>10</v>
      </c>
      <c r="G29" s="110">
        <v>3660</v>
      </c>
      <c r="H29" s="110">
        <v>3060</v>
      </c>
      <c r="I29" s="110">
        <v>260</v>
      </c>
      <c r="J29" s="111" t="s">
        <v>107</v>
      </c>
    </row>
    <row r="30" spans="1:11" ht="30" customHeight="1" thickBot="1">
      <c r="A30" s="24"/>
      <c r="B30" s="25" t="s">
        <v>116</v>
      </c>
      <c r="C30" s="25"/>
      <c r="D30" s="112">
        <v>3060</v>
      </c>
      <c r="E30" s="112">
        <v>3050</v>
      </c>
      <c r="F30" s="112">
        <v>10</v>
      </c>
      <c r="G30" s="112">
        <v>1560</v>
      </c>
      <c r="H30" s="112">
        <v>1240</v>
      </c>
      <c r="I30" s="112">
        <v>240</v>
      </c>
      <c r="J30" s="113">
        <v>20</v>
      </c>
    </row>
    <row r="31" spans="1:11" ht="22.5" customHeight="1">
      <c r="A31" s="179" t="s">
        <v>117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</row>
    <row r="32" spans="1:11" ht="22.5" customHeight="1">
      <c r="A32" s="178" t="s">
        <v>3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</row>
  </sheetData>
  <mergeCells count="15">
    <mergeCell ref="A1:K1"/>
    <mergeCell ref="A17:K17"/>
    <mergeCell ref="D19:D20"/>
    <mergeCell ref="E19:F19"/>
    <mergeCell ref="D3:D4"/>
    <mergeCell ref="E3:E4"/>
    <mergeCell ref="F3:J3"/>
    <mergeCell ref="K3:K4"/>
    <mergeCell ref="A3:C4"/>
    <mergeCell ref="G19:J19"/>
    <mergeCell ref="A32:K32"/>
    <mergeCell ref="A14:K14"/>
    <mergeCell ref="A13:K13"/>
    <mergeCell ref="A31:K31"/>
    <mergeCell ref="A19:C20"/>
  </mergeCells>
  <phoneticPr fontId="8"/>
  <printOptions horizontalCentered="1"/>
  <pageMargins left="0.78740157480314965" right="0.78740157480314965" top="0.59055118110236227" bottom="0.78740157480314965" header="0.19685039370078741" footer="0.39370078740157483"/>
  <pageSetup paperSize="9" firstPageNumber="63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view="pageBreakPreview" topLeftCell="A9" zoomScaleNormal="100" zoomScaleSheetLayoutView="100" workbookViewId="0">
      <selection activeCell="C34" sqref="C34"/>
    </sheetView>
  </sheetViews>
  <sheetFormatPr defaultColWidth="11" defaultRowHeight="14.25"/>
  <cols>
    <col min="1" max="1" width="1.875" style="4" customWidth="1"/>
    <col min="2" max="2" width="2.5" style="4" customWidth="1"/>
    <col min="3" max="3" width="21.25" style="4" customWidth="1"/>
    <col min="4" max="4" width="8.125" style="4" customWidth="1"/>
    <col min="5" max="5" width="1.875" style="4" customWidth="1"/>
    <col min="6" max="7" width="21.875" style="4" customWidth="1"/>
    <col min="8" max="8" width="3.625" style="4" customWidth="1"/>
    <col min="9" max="9" width="10" style="4" customWidth="1"/>
    <col min="10" max="11" width="4.375" style="4" customWidth="1"/>
    <col min="12" max="16384" width="11" style="4"/>
  </cols>
  <sheetData>
    <row r="1" spans="1:11" s="168" customFormat="1" ht="24" customHeight="1">
      <c r="A1" s="186" t="s">
        <v>118</v>
      </c>
      <c r="B1" s="186"/>
      <c r="C1" s="186"/>
      <c r="D1" s="186"/>
      <c r="E1" s="186"/>
      <c r="F1" s="186"/>
      <c r="G1" s="186"/>
      <c r="H1" s="167"/>
      <c r="I1" s="167"/>
    </row>
    <row r="2" spans="1:11" ht="15" customHeight="1">
      <c r="A2" s="2"/>
      <c r="B2" s="2"/>
      <c r="C2" s="2"/>
      <c r="D2" s="2"/>
      <c r="E2" s="2"/>
      <c r="F2" s="28"/>
      <c r="G2" s="28"/>
      <c r="H2" s="2"/>
      <c r="I2" s="2"/>
    </row>
    <row r="3" spans="1:11" ht="22.5" customHeight="1">
      <c r="A3" s="200" t="s">
        <v>26</v>
      </c>
      <c r="B3" s="200"/>
      <c r="C3" s="200"/>
      <c r="D3" s="200"/>
      <c r="E3" s="200"/>
      <c r="F3" s="200"/>
      <c r="G3" s="200"/>
      <c r="I3" s="4" t="s">
        <v>27</v>
      </c>
    </row>
    <row r="4" spans="1:11" ht="7.5" customHeight="1" thickBot="1">
      <c r="A4" s="29"/>
      <c r="B4" s="29"/>
      <c r="C4" s="29"/>
      <c r="D4" s="29"/>
      <c r="E4" s="29"/>
      <c r="F4" s="29"/>
      <c r="G4" s="29"/>
    </row>
    <row r="5" spans="1:11" ht="30" customHeight="1">
      <c r="A5" s="201" t="s">
        <v>28</v>
      </c>
      <c r="B5" s="202"/>
      <c r="C5" s="202"/>
      <c r="D5" s="202"/>
      <c r="E5" s="203"/>
      <c r="F5" s="149" t="s">
        <v>29</v>
      </c>
      <c r="G5" s="115" t="s">
        <v>30</v>
      </c>
    </row>
    <row r="6" spans="1:11" ht="30" customHeight="1">
      <c r="A6" s="116"/>
      <c r="B6" s="204" t="s">
        <v>31</v>
      </c>
      <c r="C6" s="204"/>
      <c r="D6" s="204"/>
      <c r="E6" s="30"/>
      <c r="F6" s="31">
        <f>SUM(F7:F14)</f>
        <v>37051</v>
      </c>
      <c r="G6" s="169">
        <f>SUM(G7:G14)</f>
        <v>3795065</v>
      </c>
    </row>
    <row r="7" spans="1:11" ht="30" customHeight="1">
      <c r="A7" s="117"/>
      <c r="B7" s="32"/>
      <c r="C7" s="199" t="s">
        <v>100</v>
      </c>
      <c r="D7" s="199"/>
      <c r="E7" s="33"/>
      <c r="F7" s="34">
        <v>33570</v>
      </c>
      <c r="G7" s="118">
        <v>3352074</v>
      </c>
      <c r="J7" s="35"/>
      <c r="K7" s="35"/>
    </row>
    <row r="8" spans="1:11" ht="30" customHeight="1">
      <c r="A8" s="117"/>
      <c r="B8" s="32"/>
      <c r="C8" s="199" t="s">
        <v>101</v>
      </c>
      <c r="D8" s="199"/>
      <c r="E8" s="33"/>
      <c r="F8" s="34">
        <v>1017</v>
      </c>
      <c r="G8" s="118">
        <v>254531</v>
      </c>
    </row>
    <row r="9" spans="1:11" ht="30" customHeight="1">
      <c r="A9" s="117"/>
      <c r="B9" s="32"/>
      <c r="C9" s="199" t="s">
        <v>32</v>
      </c>
      <c r="D9" s="199"/>
      <c r="E9" s="33"/>
      <c r="F9" s="34">
        <v>748</v>
      </c>
      <c r="G9" s="118">
        <v>75902</v>
      </c>
    </row>
    <row r="10" spans="1:11" ht="30" customHeight="1">
      <c r="A10" s="117"/>
      <c r="B10" s="32"/>
      <c r="C10" s="199" t="s">
        <v>102</v>
      </c>
      <c r="D10" s="199"/>
      <c r="E10" s="33"/>
      <c r="F10" s="151">
        <v>0</v>
      </c>
      <c r="G10" s="150">
        <v>0</v>
      </c>
    </row>
    <row r="11" spans="1:11" ht="30" customHeight="1">
      <c r="A11" s="117"/>
      <c r="B11" s="32"/>
      <c r="C11" s="199" t="s">
        <v>103</v>
      </c>
      <c r="D11" s="199"/>
      <c r="E11" s="33"/>
      <c r="F11" s="151">
        <v>373</v>
      </c>
      <c r="G11" s="150">
        <v>41489</v>
      </c>
    </row>
    <row r="12" spans="1:11" ht="30" customHeight="1">
      <c r="A12" s="117"/>
      <c r="B12" s="32"/>
      <c r="C12" s="199" t="s">
        <v>33</v>
      </c>
      <c r="D12" s="199"/>
      <c r="E12" s="33"/>
      <c r="F12" s="34">
        <v>37</v>
      </c>
      <c r="G12" s="118">
        <v>5618</v>
      </c>
    </row>
    <row r="13" spans="1:11" ht="30" customHeight="1">
      <c r="A13" s="132"/>
      <c r="B13" s="133"/>
      <c r="C13" s="198" t="s">
        <v>34</v>
      </c>
      <c r="D13" s="198"/>
      <c r="E13" s="134"/>
      <c r="F13" s="34">
        <v>356</v>
      </c>
      <c r="G13" s="118">
        <v>32999</v>
      </c>
      <c r="H13" s="135"/>
      <c r="I13" s="135"/>
      <c r="J13" s="135"/>
      <c r="K13" s="135"/>
    </row>
    <row r="14" spans="1:11" ht="30" customHeight="1" thickBot="1">
      <c r="A14" s="119"/>
      <c r="B14" s="36"/>
      <c r="C14" s="205" t="s">
        <v>35</v>
      </c>
      <c r="D14" s="205"/>
      <c r="E14" s="37"/>
      <c r="F14" s="38">
        <v>950</v>
      </c>
      <c r="G14" s="120">
        <v>32452</v>
      </c>
    </row>
    <row r="15" spans="1:11" ht="26.25" customHeight="1">
      <c r="A15" s="39"/>
      <c r="B15" s="39"/>
      <c r="C15" s="39"/>
      <c r="D15" s="39"/>
      <c r="E15" s="39"/>
      <c r="F15" s="39"/>
      <c r="G15" s="39"/>
    </row>
    <row r="16" spans="1:11" ht="26.25" customHeight="1">
      <c r="A16" s="1"/>
      <c r="B16" s="1"/>
      <c r="C16" s="1"/>
      <c r="D16" s="1"/>
      <c r="E16" s="1"/>
      <c r="F16" s="1"/>
      <c r="G16" s="1"/>
    </row>
    <row r="17" spans="1:11" ht="22.5" customHeight="1">
      <c r="A17" s="200" t="s">
        <v>36</v>
      </c>
      <c r="B17" s="200"/>
      <c r="C17" s="200"/>
      <c r="D17" s="200"/>
      <c r="E17" s="200"/>
      <c r="F17" s="200"/>
      <c r="G17" s="200"/>
    </row>
    <row r="18" spans="1:11" ht="7.5" customHeight="1" thickBot="1">
      <c r="A18" s="29"/>
      <c r="B18" s="29"/>
      <c r="C18" s="29"/>
      <c r="D18" s="29"/>
      <c r="E18" s="29"/>
      <c r="F18" s="29"/>
      <c r="G18" s="29"/>
    </row>
    <row r="19" spans="1:11" ht="30" customHeight="1">
      <c r="A19" s="201" t="s">
        <v>28</v>
      </c>
      <c r="B19" s="202"/>
      <c r="C19" s="202"/>
      <c r="D19" s="202"/>
      <c r="E19" s="203"/>
      <c r="F19" s="149" t="s">
        <v>29</v>
      </c>
      <c r="G19" s="115" t="s">
        <v>30</v>
      </c>
    </row>
    <row r="20" spans="1:11" ht="30" customHeight="1">
      <c r="A20" s="116"/>
      <c r="B20" s="207" t="s">
        <v>31</v>
      </c>
      <c r="C20" s="207"/>
      <c r="D20" s="207"/>
      <c r="E20" s="40"/>
      <c r="F20" s="41">
        <f>SUM(F21:F25)</f>
        <v>11859</v>
      </c>
      <c r="G20" s="170">
        <f>SUM(G21:G25)</f>
        <v>6328501</v>
      </c>
    </row>
    <row r="21" spans="1:11" ht="30" customHeight="1">
      <c r="A21" s="117"/>
      <c r="B21" s="32"/>
      <c r="C21" s="199" t="s">
        <v>103</v>
      </c>
      <c r="D21" s="199"/>
      <c r="E21" s="33"/>
      <c r="F21" s="34">
        <v>1260</v>
      </c>
      <c r="G21" s="118">
        <v>1065205</v>
      </c>
    </row>
    <row r="22" spans="1:11" ht="30" customHeight="1">
      <c r="A22" s="117"/>
      <c r="B22" s="32"/>
      <c r="C22" s="199" t="s">
        <v>104</v>
      </c>
      <c r="D22" s="199"/>
      <c r="E22" s="33"/>
      <c r="F22" s="34">
        <v>7592</v>
      </c>
      <c r="G22" s="118">
        <v>3564506</v>
      </c>
    </row>
    <row r="23" spans="1:11" ht="30" customHeight="1">
      <c r="A23" s="117"/>
      <c r="B23" s="32"/>
      <c r="C23" s="199" t="s">
        <v>37</v>
      </c>
      <c r="D23" s="199"/>
      <c r="E23" s="33"/>
      <c r="F23" s="34">
        <v>81</v>
      </c>
      <c r="G23" s="118">
        <v>91747</v>
      </c>
    </row>
    <row r="24" spans="1:11" ht="30" customHeight="1">
      <c r="A24" s="117"/>
      <c r="B24" s="32"/>
      <c r="C24" s="199" t="s">
        <v>105</v>
      </c>
      <c r="D24" s="199"/>
      <c r="E24" s="33"/>
      <c r="F24" s="34">
        <v>1651</v>
      </c>
      <c r="G24" s="118">
        <v>1330003</v>
      </c>
    </row>
    <row r="25" spans="1:11" ht="30" customHeight="1" thickBot="1">
      <c r="A25" s="119"/>
      <c r="B25" s="36"/>
      <c r="C25" s="205" t="s">
        <v>106</v>
      </c>
      <c r="D25" s="205"/>
      <c r="E25" s="37"/>
      <c r="F25" s="42">
        <v>1275</v>
      </c>
      <c r="G25" s="120">
        <v>277040</v>
      </c>
    </row>
    <row r="26" spans="1:11" ht="22.5" customHeight="1">
      <c r="A26" s="206" t="s">
        <v>38</v>
      </c>
      <c r="B26" s="206"/>
      <c r="C26" s="206"/>
      <c r="D26" s="206"/>
      <c r="E26" s="206"/>
      <c r="F26" s="206"/>
      <c r="G26" s="206"/>
    </row>
    <row r="27" spans="1:11" ht="18" customHeight="1"/>
    <row r="31" spans="1:11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</row>
  </sheetData>
  <mergeCells count="21">
    <mergeCell ref="C23:D23"/>
    <mergeCell ref="C24:D24"/>
    <mergeCell ref="C25:D25"/>
    <mergeCell ref="A26:G26"/>
    <mergeCell ref="C14:D14"/>
    <mergeCell ref="A17:G17"/>
    <mergeCell ref="A19:E19"/>
    <mergeCell ref="B20:D20"/>
    <mergeCell ref="C21:D21"/>
    <mergeCell ref="C22:D22"/>
    <mergeCell ref="A1:G1"/>
    <mergeCell ref="A3:G3"/>
    <mergeCell ref="A5:E5"/>
    <mergeCell ref="B6:D6"/>
    <mergeCell ref="C7:D7"/>
    <mergeCell ref="C13:D13"/>
    <mergeCell ref="C8:D8"/>
    <mergeCell ref="C9:D9"/>
    <mergeCell ref="C10:D10"/>
    <mergeCell ref="C11:D11"/>
    <mergeCell ref="C12:D12"/>
  </mergeCells>
  <phoneticPr fontId="8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63" orientation="portrait" useFirstPageNumber="1" r:id="rId1"/>
  <colBreaks count="1" manualBreakCount="1">
    <brk id="7" max="26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5"/>
  <sheetViews>
    <sheetView view="pageBreakPreview" topLeftCell="A18" zoomScaleNormal="100" zoomScaleSheetLayoutView="100" workbookViewId="0">
      <selection activeCell="BE3" sqref="BE3"/>
    </sheetView>
  </sheetViews>
  <sheetFormatPr defaultColWidth="11" defaultRowHeight="13.5"/>
  <cols>
    <col min="1" max="2" width="0.875" style="44" customWidth="1"/>
    <col min="3" max="3" width="1.875" style="44" customWidth="1"/>
    <col min="4" max="4" width="0.875" style="44" customWidth="1"/>
    <col min="5" max="5" width="3.375" style="44" customWidth="1"/>
    <col min="6" max="6" width="3.25" style="44" customWidth="1"/>
    <col min="7" max="8" width="1.625" style="44" customWidth="1"/>
    <col min="9" max="9" width="0.875" style="44" customWidth="1"/>
    <col min="10" max="49" width="1.625" style="44" customWidth="1"/>
    <col min="50" max="55" width="5.625" style="43" customWidth="1"/>
    <col min="56" max="56" width="3.25" style="44" bestFit="1" customWidth="1"/>
    <col min="57" max="60" width="8" style="44" customWidth="1"/>
    <col min="61" max="61" width="11" style="44" customWidth="1"/>
    <col min="62" max="65" width="6" style="44" customWidth="1"/>
    <col min="66" max="66" width="5" style="44" customWidth="1"/>
    <col min="67" max="67" width="7" style="44" customWidth="1"/>
    <col min="68" max="68" width="5" style="44" customWidth="1"/>
    <col min="69" max="69" width="7" style="44" customWidth="1"/>
    <col min="70" max="70" width="5" style="44" customWidth="1"/>
    <col min="71" max="71" width="6" style="44" customWidth="1"/>
    <col min="72" max="72" width="5" style="44" customWidth="1"/>
    <col min="73" max="73" width="7" style="44" customWidth="1"/>
    <col min="74" max="16384" width="11" style="44"/>
  </cols>
  <sheetData>
    <row r="1" spans="1:55" s="167" customFormat="1" ht="22.5" customHeight="1">
      <c r="A1" s="186" t="s">
        <v>39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47"/>
      <c r="AY1" s="47"/>
      <c r="AZ1" s="47"/>
      <c r="BA1" s="47"/>
      <c r="BB1" s="47"/>
      <c r="BC1" s="47"/>
    </row>
    <row r="2" spans="1:55" ht="15" customHeight="1"/>
    <row r="3" spans="1:55" s="28" customFormat="1" ht="22.5" customHeight="1">
      <c r="A3" s="208" t="s">
        <v>40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43"/>
      <c r="AY3" s="43"/>
      <c r="AZ3" s="43"/>
      <c r="BA3" s="43"/>
      <c r="BB3" s="43"/>
      <c r="BC3" s="43"/>
    </row>
    <row r="4" spans="1:55" s="28" customFormat="1" ht="15" customHeight="1" thickBot="1">
      <c r="A4" s="45"/>
      <c r="B4" s="45"/>
      <c r="C4" s="46"/>
      <c r="D4" s="46"/>
      <c r="E4" s="46"/>
      <c r="F4" s="46"/>
      <c r="G4" s="46"/>
      <c r="H4" s="46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98"/>
      <c r="AE4" s="98"/>
      <c r="AF4" s="98"/>
      <c r="AG4" s="98"/>
      <c r="AH4" s="98"/>
      <c r="AI4" s="45"/>
      <c r="AJ4" s="45"/>
      <c r="AK4" s="45"/>
      <c r="AL4" s="45"/>
      <c r="AM4" s="45"/>
      <c r="AN4" s="45"/>
      <c r="AO4" s="98"/>
      <c r="AP4" s="209" t="s">
        <v>41</v>
      </c>
      <c r="AQ4" s="209"/>
      <c r="AR4" s="209"/>
      <c r="AS4" s="209"/>
      <c r="AT4" s="209"/>
      <c r="AU4" s="209"/>
      <c r="AV4" s="209"/>
      <c r="AW4" s="209"/>
      <c r="AX4" s="43"/>
      <c r="AY4" s="43"/>
      <c r="AZ4" s="43"/>
      <c r="BA4" s="43"/>
      <c r="BB4" s="43"/>
      <c r="BC4" s="43"/>
    </row>
    <row r="5" spans="1:55" ht="30" customHeight="1">
      <c r="A5" s="210" t="s">
        <v>42</v>
      </c>
      <c r="B5" s="211"/>
      <c r="C5" s="211"/>
      <c r="D5" s="211"/>
      <c r="E5" s="211"/>
      <c r="F5" s="211"/>
      <c r="G5" s="211"/>
      <c r="H5" s="211"/>
      <c r="I5" s="211"/>
      <c r="J5" s="214" t="s">
        <v>98</v>
      </c>
      <c r="K5" s="215"/>
      <c r="L5" s="215"/>
      <c r="M5" s="215"/>
      <c r="N5" s="215"/>
      <c r="O5" s="215"/>
      <c r="P5" s="215"/>
      <c r="Q5" s="216"/>
      <c r="R5" s="214" t="s">
        <v>119</v>
      </c>
      <c r="S5" s="215"/>
      <c r="T5" s="215"/>
      <c r="U5" s="215"/>
      <c r="V5" s="215"/>
      <c r="W5" s="215"/>
      <c r="X5" s="215"/>
      <c r="Y5" s="216"/>
      <c r="Z5" s="214" t="s">
        <v>43</v>
      </c>
      <c r="AA5" s="215"/>
      <c r="AB5" s="215"/>
      <c r="AC5" s="215"/>
      <c r="AD5" s="215"/>
      <c r="AE5" s="215"/>
      <c r="AF5" s="215"/>
      <c r="AG5" s="216"/>
      <c r="AH5" s="211" t="s">
        <v>99</v>
      </c>
      <c r="AI5" s="211"/>
      <c r="AJ5" s="211"/>
      <c r="AK5" s="211"/>
      <c r="AL5" s="211"/>
      <c r="AM5" s="211"/>
      <c r="AN5" s="211"/>
      <c r="AO5" s="211"/>
      <c r="AP5" s="211" t="s">
        <v>120</v>
      </c>
      <c r="AQ5" s="211"/>
      <c r="AR5" s="211"/>
      <c r="AS5" s="211"/>
      <c r="AT5" s="211"/>
      <c r="AU5" s="211"/>
      <c r="AV5" s="211"/>
      <c r="AW5" s="217"/>
      <c r="AX5" s="47"/>
    </row>
    <row r="6" spans="1:55" ht="22.5" customHeight="1">
      <c r="A6" s="212"/>
      <c r="B6" s="213"/>
      <c r="C6" s="213"/>
      <c r="D6" s="213"/>
      <c r="E6" s="213"/>
      <c r="F6" s="213"/>
      <c r="G6" s="213"/>
      <c r="H6" s="213"/>
      <c r="I6" s="213"/>
      <c r="J6" s="218" t="s">
        <v>44</v>
      </c>
      <c r="K6" s="218"/>
      <c r="L6" s="218"/>
      <c r="M6" s="218"/>
      <c r="N6" s="218" t="s">
        <v>45</v>
      </c>
      <c r="O6" s="218"/>
      <c r="P6" s="218"/>
      <c r="Q6" s="218"/>
      <c r="R6" s="218" t="s">
        <v>44</v>
      </c>
      <c r="S6" s="218"/>
      <c r="T6" s="218"/>
      <c r="U6" s="213"/>
      <c r="V6" s="218" t="s">
        <v>45</v>
      </c>
      <c r="W6" s="218"/>
      <c r="X6" s="218"/>
      <c r="Y6" s="218"/>
      <c r="Z6" s="218" t="s">
        <v>44</v>
      </c>
      <c r="AA6" s="218"/>
      <c r="AB6" s="218"/>
      <c r="AC6" s="218"/>
      <c r="AD6" s="218" t="s">
        <v>45</v>
      </c>
      <c r="AE6" s="218"/>
      <c r="AF6" s="218"/>
      <c r="AG6" s="213"/>
      <c r="AH6" s="218" t="s">
        <v>44</v>
      </c>
      <c r="AI6" s="218"/>
      <c r="AJ6" s="218"/>
      <c r="AK6" s="218"/>
      <c r="AL6" s="218" t="s">
        <v>45</v>
      </c>
      <c r="AM6" s="218"/>
      <c r="AN6" s="218"/>
      <c r="AO6" s="218"/>
      <c r="AP6" s="218" t="s">
        <v>44</v>
      </c>
      <c r="AQ6" s="218"/>
      <c r="AR6" s="218"/>
      <c r="AS6" s="213"/>
      <c r="AT6" s="218" t="s">
        <v>45</v>
      </c>
      <c r="AU6" s="218"/>
      <c r="AV6" s="218"/>
      <c r="AW6" s="219"/>
      <c r="AX6" s="48"/>
      <c r="AY6" s="48"/>
    </row>
    <row r="7" spans="1:55" ht="22.5" customHeight="1">
      <c r="A7" s="212"/>
      <c r="B7" s="213"/>
      <c r="C7" s="213"/>
      <c r="D7" s="213"/>
      <c r="E7" s="213"/>
      <c r="F7" s="213"/>
      <c r="G7" s="213"/>
      <c r="H7" s="213"/>
      <c r="I7" s="213"/>
      <c r="J7" s="218"/>
      <c r="K7" s="218"/>
      <c r="L7" s="218"/>
      <c r="M7" s="218"/>
      <c r="N7" s="218"/>
      <c r="O7" s="218"/>
      <c r="P7" s="218"/>
      <c r="Q7" s="218"/>
      <c r="R7" s="213"/>
      <c r="S7" s="213"/>
      <c r="T7" s="213"/>
      <c r="U7" s="213"/>
      <c r="V7" s="218"/>
      <c r="W7" s="218"/>
      <c r="X7" s="218"/>
      <c r="Y7" s="218"/>
      <c r="Z7" s="218"/>
      <c r="AA7" s="218"/>
      <c r="AB7" s="218"/>
      <c r="AC7" s="218"/>
      <c r="AD7" s="213"/>
      <c r="AE7" s="213"/>
      <c r="AF7" s="213"/>
      <c r="AG7" s="213"/>
      <c r="AH7" s="218"/>
      <c r="AI7" s="218"/>
      <c r="AJ7" s="218"/>
      <c r="AK7" s="218"/>
      <c r="AL7" s="218"/>
      <c r="AM7" s="218"/>
      <c r="AN7" s="218"/>
      <c r="AO7" s="218"/>
      <c r="AP7" s="213"/>
      <c r="AQ7" s="213"/>
      <c r="AR7" s="213"/>
      <c r="AS7" s="213"/>
      <c r="AT7" s="218"/>
      <c r="AU7" s="218"/>
      <c r="AV7" s="218"/>
      <c r="AW7" s="219"/>
      <c r="AX7" s="49"/>
      <c r="AY7" s="49"/>
    </row>
    <row r="8" spans="1:55" ht="30" customHeight="1">
      <c r="A8" s="50"/>
      <c r="B8" s="220" t="s">
        <v>46</v>
      </c>
      <c r="C8" s="220"/>
      <c r="D8" s="220"/>
      <c r="E8" s="220"/>
      <c r="F8" s="220"/>
      <c r="G8" s="220"/>
      <c r="H8" s="220"/>
      <c r="I8" s="51"/>
      <c r="J8" s="221" t="s">
        <v>47</v>
      </c>
      <c r="K8" s="222"/>
      <c r="L8" s="222"/>
      <c r="M8" s="223"/>
      <c r="N8" s="221">
        <v>2027</v>
      </c>
      <c r="O8" s="222"/>
      <c r="P8" s="222"/>
      <c r="Q8" s="223"/>
      <c r="R8" s="221" t="s">
        <v>47</v>
      </c>
      <c r="S8" s="222"/>
      <c r="T8" s="222"/>
      <c r="U8" s="223"/>
      <c r="V8" s="221">
        <v>2007</v>
      </c>
      <c r="W8" s="222"/>
      <c r="X8" s="222"/>
      <c r="Y8" s="223"/>
      <c r="Z8" s="221">
        <v>30</v>
      </c>
      <c r="AA8" s="222"/>
      <c r="AB8" s="222"/>
      <c r="AC8" s="223"/>
      <c r="AD8" s="221">
        <v>2037</v>
      </c>
      <c r="AE8" s="222"/>
      <c r="AF8" s="222"/>
      <c r="AG8" s="223"/>
      <c r="AH8" s="222">
        <v>30</v>
      </c>
      <c r="AI8" s="222"/>
      <c r="AJ8" s="222"/>
      <c r="AK8" s="223"/>
      <c r="AL8" s="221">
        <v>2066</v>
      </c>
      <c r="AM8" s="222"/>
      <c r="AN8" s="222"/>
      <c r="AO8" s="223"/>
      <c r="AP8" s="222" t="s">
        <v>47</v>
      </c>
      <c r="AQ8" s="222"/>
      <c r="AR8" s="222"/>
      <c r="AS8" s="223"/>
      <c r="AT8" s="221">
        <v>2066</v>
      </c>
      <c r="AU8" s="222"/>
      <c r="AV8" s="222"/>
      <c r="AW8" s="230"/>
      <c r="AX8" s="52"/>
      <c r="AY8" s="53"/>
    </row>
    <row r="9" spans="1:55" ht="30" customHeight="1">
      <c r="A9" s="54"/>
      <c r="B9" s="55"/>
      <c r="C9" s="231" t="s">
        <v>48</v>
      </c>
      <c r="D9" s="231"/>
      <c r="E9" s="231"/>
      <c r="F9" s="231"/>
      <c r="G9" s="231"/>
      <c r="H9" s="231"/>
      <c r="I9" s="56"/>
      <c r="J9" s="224" t="s">
        <v>47</v>
      </c>
      <c r="K9" s="225"/>
      <c r="L9" s="225"/>
      <c r="M9" s="226"/>
      <c r="N9" s="224">
        <v>1691</v>
      </c>
      <c r="O9" s="225"/>
      <c r="P9" s="225"/>
      <c r="Q9" s="226"/>
      <c r="R9" s="224" t="s">
        <v>47</v>
      </c>
      <c r="S9" s="225"/>
      <c r="T9" s="225"/>
      <c r="U9" s="226"/>
      <c r="V9" s="224">
        <v>1691</v>
      </c>
      <c r="W9" s="225"/>
      <c r="X9" s="225"/>
      <c r="Y9" s="226"/>
      <c r="Z9" s="224" t="s">
        <v>47</v>
      </c>
      <c r="AA9" s="225"/>
      <c r="AB9" s="225"/>
      <c r="AC9" s="226"/>
      <c r="AD9" s="224">
        <v>1691</v>
      </c>
      <c r="AE9" s="225"/>
      <c r="AF9" s="225"/>
      <c r="AG9" s="226"/>
      <c r="AH9" s="225" t="s">
        <v>47</v>
      </c>
      <c r="AI9" s="225"/>
      <c r="AJ9" s="225"/>
      <c r="AK9" s="226"/>
      <c r="AL9" s="224">
        <v>1690</v>
      </c>
      <c r="AM9" s="225"/>
      <c r="AN9" s="225"/>
      <c r="AO9" s="226"/>
      <c r="AP9" s="225" t="s">
        <v>47</v>
      </c>
      <c r="AQ9" s="225"/>
      <c r="AR9" s="225"/>
      <c r="AS9" s="226"/>
      <c r="AT9" s="224">
        <v>1690</v>
      </c>
      <c r="AU9" s="225"/>
      <c r="AV9" s="225"/>
      <c r="AW9" s="233"/>
      <c r="AX9" s="52"/>
      <c r="AY9" s="53"/>
    </row>
    <row r="10" spans="1:55" ht="30" customHeight="1">
      <c r="A10" s="54"/>
      <c r="B10" s="57"/>
      <c r="C10" s="58"/>
      <c r="D10" s="59"/>
      <c r="E10" s="199" t="s">
        <v>49</v>
      </c>
      <c r="F10" s="199"/>
      <c r="G10" s="199"/>
      <c r="H10" s="199"/>
      <c r="I10" s="60"/>
      <c r="J10" s="224" t="s">
        <v>47</v>
      </c>
      <c r="K10" s="225"/>
      <c r="L10" s="225"/>
      <c r="M10" s="226"/>
      <c r="N10" s="227">
        <v>1634</v>
      </c>
      <c r="O10" s="228"/>
      <c r="P10" s="228"/>
      <c r="Q10" s="229"/>
      <c r="R10" s="224" t="s">
        <v>47</v>
      </c>
      <c r="S10" s="225"/>
      <c r="T10" s="225"/>
      <c r="U10" s="226"/>
      <c r="V10" s="227">
        <v>1634</v>
      </c>
      <c r="W10" s="228"/>
      <c r="X10" s="228"/>
      <c r="Y10" s="229"/>
      <c r="Z10" s="224" t="s">
        <v>47</v>
      </c>
      <c r="AA10" s="225"/>
      <c r="AB10" s="225"/>
      <c r="AC10" s="226"/>
      <c r="AD10" s="227">
        <v>1634</v>
      </c>
      <c r="AE10" s="228"/>
      <c r="AF10" s="228"/>
      <c r="AG10" s="229"/>
      <c r="AH10" s="228" t="s">
        <v>47</v>
      </c>
      <c r="AI10" s="228"/>
      <c r="AJ10" s="228"/>
      <c r="AK10" s="229"/>
      <c r="AL10" s="227">
        <v>1634</v>
      </c>
      <c r="AM10" s="228"/>
      <c r="AN10" s="228"/>
      <c r="AO10" s="229"/>
      <c r="AP10" s="228" t="s">
        <v>47</v>
      </c>
      <c r="AQ10" s="228"/>
      <c r="AR10" s="228"/>
      <c r="AS10" s="229"/>
      <c r="AT10" s="227">
        <v>1634</v>
      </c>
      <c r="AU10" s="228"/>
      <c r="AV10" s="228"/>
      <c r="AW10" s="232"/>
      <c r="AX10" s="52"/>
      <c r="AY10" s="53"/>
    </row>
    <row r="11" spans="1:55" ht="30" customHeight="1">
      <c r="A11" s="61"/>
      <c r="B11" s="62"/>
      <c r="C11" s="58"/>
      <c r="D11" s="59"/>
      <c r="E11" s="199" t="s">
        <v>50</v>
      </c>
      <c r="F11" s="199"/>
      <c r="G11" s="199"/>
      <c r="H11" s="199"/>
      <c r="I11" s="60"/>
      <c r="J11" s="224" t="s">
        <v>47</v>
      </c>
      <c r="K11" s="225"/>
      <c r="L11" s="225"/>
      <c r="M11" s="226"/>
      <c r="N11" s="227">
        <v>57</v>
      </c>
      <c r="O11" s="228"/>
      <c r="P11" s="228"/>
      <c r="Q11" s="229"/>
      <c r="R11" s="224" t="s">
        <v>47</v>
      </c>
      <c r="S11" s="225"/>
      <c r="T11" s="225"/>
      <c r="U11" s="226"/>
      <c r="V11" s="227">
        <v>57</v>
      </c>
      <c r="W11" s="228"/>
      <c r="X11" s="228"/>
      <c r="Y11" s="229"/>
      <c r="Z11" s="224" t="s">
        <v>47</v>
      </c>
      <c r="AA11" s="225"/>
      <c r="AB11" s="225"/>
      <c r="AC11" s="226"/>
      <c r="AD11" s="227">
        <v>57</v>
      </c>
      <c r="AE11" s="228"/>
      <c r="AF11" s="228"/>
      <c r="AG11" s="229"/>
      <c r="AH11" s="228" t="s">
        <v>47</v>
      </c>
      <c r="AI11" s="228"/>
      <c r="AJ11" s="228"/>
      <c r="AK11" s="229"/>
      <c r="AL11" s="227">
        <v>56</v>
      </c>
      <c r="AM11" s="228"/>
      <c r="AN11" s="228"/>
      <c r="AO11" s="229"/>
      <c r="AP11" s="228" t="s">
        <v>47</v>
      </c>
      <c r="AQ11" s="228"/>
      <c r="AR11" s="228"/>
      <c r="AS11" s="229"/>
      <c r="AT11" s="227">
        <v>56</v>
      </c>
      <c r="AU11" s="228"/>
      <c r="AV11" s="228"/>
      <c r="AW11" s="232"/>
      <c r="AX11" s="52"/>
      <c r="AY11" s="53"/>
    </row>
    <row r="12" spans="1:55" ht="30" customHeight="1">
      <c r="A12" s="54"/>
      <c r="B12" s="63"/>
      <c r="C12" s="234" t="s">
        <v>51</v>
      </c>
      <c r="D12" s="234"/>
      <c r="E12" s="234"/>
      <c r="F12" s="234"/>
      <c r="G12" s="234"/>
      <c r="H12" s="234"/>
      <c r="I12" s="64"/>
      <c r="J12" s="224" t="s">
        <v>52</v>
      </c>
      <c r="K12" s="225"/>
      <c r="L12" s="225"/>
      <c r="M12" s="226"/>
      <c r="N12" s="224">
        <v>245</v>
      </c>
      <c r="O12" s="225"/>
      <c r="P12" s="225"/>
      <c r="Q12" s="226"/>
      <c r="R12" s="224" t="s">
        <v>52</v>
      </c>
      <c r="S12" s="225"/>
      <c r="T12" s="225"/>
      <c r="U12" s="226"/>
      <c r="V12" s="224">
        <v>225</v>
      </c>
      <c r="W12" s="225"/>
      <c r="X12" s="225"/>
      <c r="Y12" s="226"/>
      <c r="Z12" s="224" t="s">
        <v>52</v>
      </c>
      <c r="AA12" s="225"/>
      <c r="AB12" s="225"/>
      <c r="AC12" s="226"/>
      <c r="AD12" s="224">
        <v>225</v>
      </c>
      <c r="AE12" s="225"/>
      <c r="AF12" s="225"/>
      <c r="AG12" s="226"/>
      <c r="AH12" s="228" t="s">
        <v>47</v>
      </c>
      <c r="AI12" s="228"/>
      <c r="AJ12" s="228"/>
      <c r="AK12" s="229"/>
      <c r="AL12" s="224">
        <v>225</v>
      </c>
      <c r="AM12" s="225"/>
      <c r="AN12" s="225"/>
      <c r="AO12" s="226"/>
      <c r="AP12" s="228" t="s">
        <v>47</v>
      </c>
      <c r="AQ12" s="228"/>
      <c r="AR12" s="228"/>
      <c r="AS12" s="229"/>
      <c r="AT12" s="224">
        <v>225</v>
      </c>
      <c r="AU12" s="225"/>
      <c r="AV12" s="225"/>
      <c r="AW12" s="233"/>
      <c r="AX12" s="52"/>
      <c r="AY12" s="53"/>
    </row>
    <row r="13" spans="1:55" ht="30" customHeight="1">
      <c r="A13" s="129"/>
      <c r="B13" s="130"/>
      <c r="C13" s="238" t="s">
        <v>53</v>
      </c>
      <c r="D13" s="238"/>
      <c r="E13" s="238"/>
      <c r="F13" s="238"/>
      <c r="G13" s="238"/>
      <c r="H13" s="238"/>
      <c r="I13" s="131"/>
      <c r="J13" s="224" t="s">
        <v>52</v>
      </c>
      <c r="K13" s="225"/>
      <c r="L13" s="225"/>
      <c r="M13" s="226"/>
      <c r="N13" s="224" t="s">
        <v>52</v>
      </c>
      <c r="O13" s="225"/>
      <c r="P13" s="225"/>
      <c r="Q13" s="226"/>
      <c r="R13" s="224" t="s">
        <v>52</v>
      </c>
      <c r="S13" s="225"/>
      <c r="T13" s="225"/>
      <c r="U13" s="226"/>
      <c r="V13" s="224" t="s">
        <v>52</v>
      </c>
      <c r="W13" s="225"/>
      <c r="X13" s="225"/>
      <c r="Y13" s="226"/>
      <c r="Z13" s="224" t="s">
        <v>52</v>
      </c>
      <c r="AA13" s="225"/>
      <c r="AB13" s="225"/>
      <c r="AC13" s="226"/>
      <c r="AD13" s="224" t="s">
        <v>52</v>
      </c>
      <c r="AE13" s="225"/>
      <c r="AF13" s="225"/>
      <c r="AG13" s="226"/>
      <c r="AH13" s="228" t="s">
        <v>47</v>
      </c>
      <c r="AI13" s="228"/>
      <c r="AJ13" s="228"/>
      <c r="AK13" s="229"/>
      <c r="AL13" s="224" t="s">
        <v>47</v>
      </c>
      <c r="AM13" s="225"/>
      <c r="AN13" s="225"/>
      <c r="AO13" s="226"/>
      <c r="AP13" s="228" t="s">
        <v>47</v>
      </c>
      <c r="AQ13" s="228"/>
      <c r="AR13" s="228"/>
      <c r="AS13" s="229"/>
      <c r="AT13" s="224" t="s">
        <v>47</v>
      </c>
      <c r="AU13" s="225"/>
      <c r="AV13" s="225"/>
      <c r="AW13" s="233"/>
      <c r="AX13" s="52"/>
      <c r="AY13" s="53"/>
    </row>
    <row r="14" spans="1:55" ht="30" customHeight="1">
      <c r="A14" s="54"/>
      <c r="B14" s="63"/>
      <c r="C14" s="234" t="s">
        <v>54</v>
      </c>
      <c r="D14" s="234"/>
      <c r="E14" s="234"/>
      <c r="F14" s="234"/>
      <c r="G14" s="234"/>
      <c r="H14" s="234"/>
      <c r="I14" s="64"/>
      <c r="J14" s="235" t="s">
        <v>52</v>
      </c>
      <c r="K14" s="236"/>
      <c r="L14" s="236"/>
      <c r="M14" s="237"/>
      <c r="N14" s="235">
        <v>1</v>
      </c>
      <c r="O14" s="236"/>
      <c r="P14" s="236"/>
      <c r="Q14" s="237"/>
      <c r="R14" s="235" t="s">
        <v>52</v>
      </c>
      <c r="S14" s="236"/>
      <c r="T14" s="236"/>
      <c r="U14" s="237"/>
      <c r="V14" s="224">
        <v>1</v>
      </c>
      <c r="W14" s="225"/>
      <c r="X14" s="225"/>
      <c r="Y14" s="226"/>
      <c r="Z14" s="224" t="s">
        <v>52</v>
      </c>
      <c r="AA14" s="225"/>
      <c r="AB14" s="225"/>
      <c r="AC14" s="226"/>
      <c r="AD14" s="224">
        <v>1</v>
      </c>
      <c r="AE14" s="225"/>
      <c r="AF14" s="225"/>
      <c r="AG14" s="226"/>
      <c r="AH14" s="225" t="s">
        <v>47</v>
      </c>
      <c r="AI14" s="225"/>
      <c r="AJ14" s="225"/>
      <c r="AK14" s="226"/>
      <c r="AL14" s="224">
        <v>1</v>
      </c>
      <c r="AM14" s="225"/>
      <c r="AN14" s="225"/>
      <c r="AO14" s="226"/>
      <c r="AP14" s="225" t="s">
        <v>47</v>
      </c>
      <c r="AQ14" s="225"/>
      <c r="AR14" s="225"/>
      <c r="AS14" s="226"/>
      <c r="AT14" s="224">
        <v>1</v>
      </c>
      <c r="AU14" s="225"/>
      <c r="AV14" s="225"/>
      <c r="AW14" s="233"/>
      <c r="AX14" s="52"/>
      <c r="AY14" s="53"/>
    </row>
    <row r="15" spans="1:55" ht="30" customHeight="1" thickBot="1">
      <c r="A15" s="65"/>
      <c r="B15" s="66"/>
      <c r="C15" s="243" t="s">
        <v>55</v>
      </c>
      <c r="D15" s="243"/>
      <c r="E15" s="243"/>
      <c r="F15" s="243"/>
      <c r="G15" s="243"/>
      <c r="H15" s="243"/>
      <c r="I15" s="67"/>
      <c r="J15" s="244" t="s">
        <v>47</v>
      </c>
      <c r="K15" s="245"/>
      <c r="L15" s="245"/>
      <c r="M15" s="246"/>
      <c r="N15" s="239">
        <v>90</v>
      </c>
      <c r="O15" s="240"/>
      <c r="P15" s="240"/>
      <c r="Q15" s="241"/>
      <c r="R15" s="244" t="s">
        <v>47</v>
      </c>
      <c r="S15" s="245"/>
      <c r="T15" s="245"/>
      <c r="U15" s="246"/>
      <c r="V15" s="239">
        <v>90</v>
      </c>
      <c r="W15" s="240"/>
      <c r="X15" s="240"/>
      <c r="Y15" s="241"/>
      <c r="Z15" s="239">
        <v>30</v>
      </c>
      <c r="AA15" s="240"/>
      <c r="AB15" s="240"/>
      <c r="AC15" s="241"/>
      <c r="AD15" s="239">
        <v>120</v>
      </c>
      <c r="AE15" s="240"/>
      <c r="AF15" s="240"/>
      <c r="AG15" s="241"/>
      <c r="AH15" s="240">
        <v>30</v>
      </c>
      <c r="AI15" s="240"/>
      <c r="AJ15" s="240"/>
      <c r="AK15" s="241"/>
      <c r="AL15" s="239">
        <v>150</v>
      </c>
      <c r="AM15" s="240"/>
      <c r="AN15" s="240"/>
      <c r="AO15" s="241"/>
      <c r="AP15" s="240" t="s">
        <v>47</v>
      </c>
      <c r="AQ15" s="240"/>
      <c r="AR15" s="240"/>
      <c r="AS15" s="241"/>
      <c r="AT15" s="239">
        <v>150</v>
      </c>
      <c r="AU15" s="240"/>
      <c r="AV15" s="240"/>
      <c r="AW15" s="242"/>
      <c r="AX15" s="52"/>
      <c r="AY15" s="53"/>
    </row>
    <row r="16" spans="1:55" ht="22.5" customHeight="1"/>
    <row r="17" spans="1:55" ht="22.5" customHeight="1">
      <c r="A17" s="208" t="s">
        <v>56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</row>
    <row r="18" spans="1:55" ht="15" customHeight="1" thickBot="1">
      <c r="C18" s="68"/>
      <c r="D18" s="68"/>
      <c r="E18" s="68"/>
      <c r="F18" s="28"/>
      <c r="G18" s="28"/>
      <c r="H18" s="28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P18" s="247" t="s">
        <v>41</v>
      </c>
      <c r="AQ18" s="247"/>
      <c r="AR18" s="247"/>
      <c r="AS18" s="247"/>
      <c r="AT18" s="247"/>
      <c r="AU18" s="247"/>
      <c r="AV18" s="247"/>
      <c r="AW18" s="247"/>
    </row>
    <row r="19" spans="1:55" ht="22.5" customHeight="1">
      <c r="A19" s="248" t="s">
        <v>57</v>
      </c>
      <c r="B19" s="249"/>
      <c r="C19" s="249"/>
      <c r="D19" s="249"/>
      <c r="E19" s="249"/>
      <c r="F19" s="249"/>
      <c r="G19" s="249"/>
      <c r="H19" s="249"/>
      <c r="I19" s="249"/>
      <c r="J19" s="252" t="s">
        <v>121</v>
      </c>
      <c r="K19" s="252"/>
      <c r="L19" s="252"/>
      <c r="M19" s="252"/>
      <c r="N19" s="252"/>
      <c r="O19" s="252"/>
      <c r="P19" s="252"/>
      <c r="Q19" s="252"/>
      <c r="R19" s="252" t="s">
        <v>119</v>
      </c>
      <c r="S19" s="252"/>
      <c r="T19" s="252"/>
      <c r="U19" s="252"/>
      <c r="V19" s="252"/>
      <c r="W19" s="252"/>
      <c r="X19" s="252"/>
      <c r="Y19" s="252"/>
      <c r="Z19" s="252" t="s">
        <v>43</v>
      </c>
      <c r="AA19" s="252"/>
      <c r="AB19" s="252"/>
      <c r="AC19" s="252"/>
      <c r="AD19" s="252"/>
      <c r="AE19" s="252"/>
      <c r="AF19" s="252"/>
      <c r="AG19" s="252"/>
      <c r="AH19" s="252" t="s">
        <v>99</v>
      </c>
      <c r="AI19" s="252"/>
      <c r="AJ19" s="252"/>
      <c r="AK19" s="252"/>
      <c r="AL19" s="252"/>
      <c r="AM19" s="252"/>
      <c r="AN19" s="252"/>
      <c r="AO19" s="252"/>
      <c r="AP19" s="253" t="s">
        <v>120</v>
      </c>
      <c r="AQ19" s="252"/>
      <c r="AR19" s="252"/>
      <c r="AS19" s="252"/>
      <c r="AT19" s="252"/>
      <c r="AU19" s="252"/>
      <c r="AV19" s="252"/>
      <c r="AW19" s="254"/>
    </row>
    <row r="20" spans="1:55" ht="22.5" customHeight="1">
      <c r="A20" s="250"/>
      <c r="B20" s="251"/>
      <c r="C20" s="251"/>
      <c r="D20" s="251"/>
      <c r="E20" s="251"/>
      <c r="F20" s="251"/>
      <c r="G20" s="251"/>
      <c r="H20" s="251"/>
      <c r="I20" s="251"/>
      <c r="J20" s="255" t="s">
        <v>58</v>
      </c>
      <c r="K20" s="255"/>
      <c r="L20" s="255"/>
      <c r="M20" s="255"/>
      <c r="N20" s="255"/>
      <c r="O20" s="255"/>
      <c r="P20" s="255"/>
      <c r="Q20" s="255"/>
      <c r="R20" s="255" t="s">
        <v>58</v>
      </c>
      <c r="S20" s="255"/>
      <c r="T20" s="255"/>
      <c r="U20" s="255"/>
      <c r="V20" s="255"/>
      <c r="W20" s="255"/>
      <c r="X20" s="255"/>
      <c r="Y20" s="255"/>
      <c r="Z20" s="256" t="s">
        <v>58</v>
      </c>
      <c r="AA20" s="257"/>
      <c r="AB20" s="257"/>
      <c r="AC20" s="257"/>
      <c r="AD20" s="257"/>
      <c r="AE20" s="257"/>
      <c r="AF20" s="257"/>
      <c r="AG20" s="258"/>
      <c r="AH20" s="255" t="s">
        <v>58</v>
      </c>
      <c r="AI20" s="255"/>
      <c r="AJ20" s="255"/>
      <c r="AK20" s="255"/>
      <c r="AL20" s="255"/>
      <c r="AM20" s="255"/>
      <c r="AN20" s="255"/>
      <c r="AO20" s="255"/>
      <c r="AP20" s="258" t="s">
        <v>58</v>
      </c>
      <c r="AQ20" s="255"/>
      <c r="AR20" s="255"/>
      <c r="AS20" s="255"/>
      <c r="AT20" s="255"/>
      <c r="AU20" s="255"/>
      <c r="AV20" s="255"/>
      <c r="AW20" s="265"/>
    </row>
    <row r="21" spans="1:55" ht="30" customHeight="1">
      <c r="A21" s="71"/>
      <c r="B21" s="266" t="s">
        <v>46</v>
      </c>
      <c r="C21" s="220"/>
      <c r="D21" s="220"/>
      <c r="E21" s="220"/>
      <c r="F21" s="220"/>
      <c r="G21" s="220"/>
      <c r="H21" s="220"/>
      <c r="I21" s="72"/>
      <c r="J21" s="267">
        <v>2400</v>
      </c>
      <c r="K21" s="268"/>
      <c r="L21" s="268"/>
      <c r="M21" s="268"/>
      <c r="N21" s="268"/>
      <c r="O21" s="268"/>
      <c r="P21" s="268"/>
      <c r="Q21" s="269"/>
      <c r="R21" s="270">
        <v>2400</v>
      </c>
      <c r="S21" s="270"/>
      <c r="T21" s="270"/>
      <c r="U21" s="270"/>
      <c r="V21" s="270"/>
      <c r="W21" s="270"/>
      <c r="X21" s="270"/>
      <c r="Y21" s="270"/>
      <c r="Z21" s="270">
        <v>2400</v>
      </c>
      <c r="AA21" s="270"/>
      <c r="AB21" s="270"/>
      <c r="AC21" s="270"/>
      <c r="AD21" s="270"/>
      <c r="AE21" s="270"/>
      <c r="AF21" s="270"/>
      <c r="AG21" s="270"/>
      <c r="AH21" s="270">
        <v>2400</v>
      </c>
      <c r="AI21" s="270"/>
      <c r="AJ21" s="270"/>
      <c r="AK21" s="270"/>
      <c r="AL21" s="270"/>
      <c r="AM21" s="270"/>
      <c r="AN21" s="270"/>
      <c r="AO21" s="270"/>
      <c r="AP21" s="269">
        <v>2400</v>
      </c>
      <c r="AQ21" s="270"/>
      <c r="AR21" s="270"/>
      <c r="AS21" s="270"/>
      <c r="AT21" s="270"/>
      <c r="AU21" s="270"/>
      <c r="AV21" s="270"/>
      <c r="AW21" s="271"/>
    </row>
    <row r="22" spans="1:55" ht="30" customHeight="1">
      <c r="A22" s="73"/>
      <c r="B22" s="74"/>
      <c r="C22" s="259" t="s">
        <v>59</v>
      </c>
      <c r="D22" s="259"/>
      <c r="E22" s="259"/>
      <c r="F22" s="259"/>
      <c r="G22" s="259"/>
      <c r="H22" s="234"/>
      <c r="I22" s="75"/>
      <c r="J22" s="260">
        <v>2384</v>
      </c>
      <c r="K22" s="261"/>
      <c r="L22" s="261"/>
      <c r="M22" s="261"/>
      <c r="N22" s="261"/>
      <c r="O22" s="261"/>
      <c r="P22" s="261"/>
      <c r="Q22" s="262"/>
      <c r="R22" s="263">
        <v>2384</v>
      </c>
      <c r="S22" s="263"/>
      <c r="T22" s="263"/>
      <c r="U22" s="263"/>
      <c r="V22" s="263"/>
      <c r="W22" s="263"/>
      <c r="X22" s="263"/>
      <c r="Y22" s="263"/>
      <c r="Z22" s="263">
        <v>2384</v>
      </c>
      <c r="AA22" s="263"/>
      <c r="AB22" s="263"/>
      <c r="AC22" s="263"/>
      <c r="AD22" s="263"/>
      <c r="AE22" s="263"/>
      <c r="AF22" s="263"/>
      <c r="AG22" s="263"/>
      <c r="AH22" s="263">
        <v>2384</v>
      </c>
      <c r="AI22" s="263"/>
      <c r="AJ22" s="263"/>
      <c r="AK22" s="263"/>
      <c r="AL22" s="263"/>
      <c r="AM22" s="263"/>
      <c r="AN22" s="263"/>
      <c r="AO22" s="263"/>
      <c r="AP22" s="262">
        <v>2384</v>
      </c>
      <c r="AQ22" s="263"/>
      <c r="AR22" s="263"/>
      <c r="AS22" s="263"/>
      <c r="AT22" s="263"/>
      <c r="AU22" s="263"/>
      <c r="AV22" s="263"/>
      <c r="AW22" s="264"/>
    </row>
    <row r="23" spans="1:55" ht="30" customHeight="1">
      <c r="A23" s="73"/>
      <c r="B23" s="74"/>
      <c r="C23" s="259" t="s">
        <v>60</v>
      </c>
      <c r="D23" s="259"/>
      <c r="E23" s="259"/>
      <c r="F23" s="259"/>
      <c r="G23" s="259"/>
      <c r="H23" s="234"/>
      <c r="I23" s="75"/>
      <c r="J23" s="263" t="s">
        <v>52</v>
      </c>
      <c r="K23" s="263"/>
      <c r="L23" s="263"/>
      <c r="M23" s="263"/>
      <c r="N23" s="263"/>
      <c r="O23" s="263"/>
      <c r="P23" s="263"/>
      <c r="Q23" s="263"/>
      <c r="R23" s="263" t="s">
        <v>52</v>
      </c>
      <c r="S23" s="263"/>
      <c r="T23" s="263"/>
      <c r="U23" s="263"/>
      <c r="V23" s="263"/>
      <c r="W23" s="263"/>
      <c r="X23" s="263"/>
      <c r="Y23" s="263"/>
      <c r="Z23" s="263" t="s">
        <v>52</v>
      </c>
      <c r="AA23" s="263"/>
      <c r="AB23" s="263"/>
      <c r="AC23" s="263"/>
      <c r="AD23" s="263"/>
      <c r="AE23" s="263"/>
      <c r="AF23" s="263"/>
      <c r="AG23" s="263"/>
      <c r="AH23" s="263" t="s">
        <v>47</v>
      </c>
      <c r="AI23" s="263"/>
      <c r="AJ23" s="263"/>
      <c r="AK23" s="263"/>
      <c r="AL23" s="263"/>
      <c r="AM23" s="263"/>
      <c r="AN23" s="263"/>
      <c r="AO23" s="263"/>
      <c r="AP23" s="262" t="s">
        <v>47</v>
      </c>
      <c r="AQ23" s="263"/>
      <c r="AR23" s="263"/>
      <c r="AS23" s="263"/>
      <c r="AT23" s="263"/>
      <c r="AU23" s="263"/>
      <c r="AV23" s="263"/>
      <c r="AW23" s="264"/>
    </row>
    <row r="24" spans="1:55" ht="30" customHeight="1" thickBot="1">
      <c r="A24" s="76"/>
      <c r="B24" s="77"/>
      <c r="C24" s="243" t="s">
        <v>61</v>
      </c>
      <c r="D24" s="243"/>
      <c r="E24" s="243"/>
      <c r="F24" s="243"/>
      <c r="G24" s="243"/>
      <c r="H24" s="243"/>
      <c r="I24" s="78"/>
      <c r="J24" s="272">
        <v>16</v>
      </c>
      <c r="K24" s="273"/>
      <c r="L24" s="273"/>
      <c r="M24" s="273"/>
      <c r="N24" s="273"/>
      <c r="O24" s="273"/>
      <c r="P24" s="273"/>
      <c r="Q24" s="274"/>
      <c r="R24" s="275">
        <v>16</v>
      </c>
      <c r="S24" s="275"/>
      <c r="T24" s="275"/>
      <c r="U24" s="275"/>
      <c r="V24" s="275"/>
      <c r="W24" s="275"/>
      <c r="X24" s="275"/>
      <c r="Y24" s="275"/>
      <c r="Z24" s="275">
        <v>16</v>
      </c>
      <c r="AA24" s="275"/>
      <c r="AB24" s="275"/>
      <c r="AC24" s="275"/>
      <c r="AD24" s="275"/>
      <c r="AE24" s="275"/>
      <c r="AF24" s="275"/>
      <c r="AG24" s="275"/>
      <c r="AH24" s="275">
        <v>16</v>
      </c>
      <c r="AI24" s="275"/>
      <c r="AJ24" s="275"/>
      <c r="AK24" s="275"/>
      <c r="AL24" s="275"/>
      <c r="AM24" s="275"/>
      <c r="AN24" s="275"/>
      <c r="AO24" s="275"/>
      <c r="AP24" s="274">
        <v>16</v>
      </c>
      <c r="AQ24" s="275"/>
      <c r="AR24" s="275"/>
      <c r="AS24" s="275"/>
      <c r="AT24" s="275"/>
      <c r="AU24" s="275"/>
      <c r="AV24" s="275"/>
      <c r="AW24" s="276"/>
    </row>
    <row r="25" spans="1:55" ht="22.5" customHeight="1">
      <c r="A25" s="277" t="s">
        <v>62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277"/>
      <c r="AU25" s="277"/>
      <c r="AV25" s="277"/>
      <c r="AW25" s="277"/>
    </row>
    <row r="26" spans="1:55" ht="22.5" customHeight="1">
      <c r="A26" s="178" t="s">
        <v>63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</row>
    <row r="27" spans="1:55" ht="22.5" customHeight="1">
      <c r="C27" s="1"/>
      <c r="D27" s="1"/>
      <c r="E27" s="1"/>
    </row>
    <row r="28" spans="1:55" ht="22.5" customHeight="1"/>
    <row r="29" spans="1:55" s="171" customFormat="1" ht="22.5" customHeight="1">
      <c r="A29" s="186" t="s">
        <v>122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86"/>
      <c r="AT29" s="186"/>
      <c r="AU29" s="186"/>
      <c r="AV29" s="186"/>
      <c r="AW29" s="186"/>
      <c r="AX29" s="47"/>
      <c r="AY29" s="47"/>
      <c r="AZ29" s="47"/>
      <c r="BA29" s="47"/>
      <c r="BB29" s="47"/>
      <c r="BC29" s="47"/>
    </row>
    <row r="30" spans="1:55" ht="15" customHeight="1" thickBot="1"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4"/>
      <c r="AA30" s="4"/>
      <c r="AB30" s="4"/>
      <c r="AC30" s="4"/>
      <c r="AD30" s="4"/>
      <c r="AE30" s="4"/>
      <c r="AF30" s="4"/>
      <c r="AG30" s="4"/>
      <c r="AH30" s="4"/>
      <c r="AI30" s="70"/>
      <c r="AJ30" s="70"/>
      <c r="AK30" s="70"/>
      <c r="AL30" s="70"/>
      <c r="AM30" s="70"/>
      <c r="AN30" s="70"/>
    </row>
    <row r="31" spans="1:55" ht="22.5" customHeight="1">
      <c r="A31" s="278" t="s">
        <v>64</v>
      </c>
      <c r="B31" s="279"/>
      <c r="C31" s="279"/>
      <c r="D31" s="279"/>
      <c r="E31" s="279"/>
      <c r="F31" s="279"/>
      <c r="G31" s="279"/>
      <c r="H31" s="279"/>
      <c r="I31" s="280"/>
      <c r="J31" s="281" t="s">
        <v>65</v>
      </c>
      <c r="K31" s="279"/>
      <c r="L31" s="202"/>
      <c r="M31" s="202"/>
      <c r="N31" s="203"/>
      <c r="O31" s="282" t="s">
        <v>66</v>
      </c>
      <c r="P31" s="202"/>
      <c r="Q31" s="202"/>
      <c r="R31" s="202"/>
      <c r="S31" s="203"/>
      <c r="T31" s="202" t="s">
        <v>67</v>
      </c>
      <c r="U31" s="202"/>
      <c r="V31" s="202"/>
      <c r="W31" s="202"/>
      <c r="X31" s="203"/>
      <c r="Y31" s="282" t="s">
        <v>68</v>
      </c>
      <c r="Z31" s="202"/>
      <c r="AA31" s="202"/>
      <c r="AB31" s="202"/>
      <c r="AC31" s="203"/>
      <c r="AD31" s="202" t="s">
        <v>69</v>
      </c>
      <c r="AE31" s="202"/>
      <c r="AF31" s="202"/>
      <c r="AG31" s="202"/>
      <c r="AH31" s="203"/>
      <c r="AI31" s="282" t="s">
        <v>70</v>
      </c>
      <c r="AJ31" s="202"/>
      <c r="AK31" s="202"/>
      <c r="AL31" s="202"/>
      <c r="AM31" s="203"/>
      <c r="AN31" s="202" t="s">
        <v>71</v>
      </c>
      <c r="AO31" s="202"/>
      <c r="AP31" s="202"/>
      <c r="AQ31" s="202"/>
      <c r="AR31" s="203"/>
      <c r="AS31" s="282" t="s">
        <v>72</v>
      </c>
      <c r="AT31" s="202"/>
      <c r="AU31" s="202"/>
      <c r="AV31" s="202"/>
      <c r="AW31" s="283"/>
      <c r="AY31" s="284"/>
      <c r="AZ31" s="284"/>
    </row>
    <row r="32" spans="1:55" ht="30" customHeight="1">
      <c r="A32" s="79"/>
      <c r="B32" s="299" t="s">
        <v>73</v>
      </c>
      <c r="C32" s="299"/>
      <c r="D32" s="299"/>
      <c r="E32" s="299"/>
      <c r="F32" s="299"/>
      <c r="G32" s="177"/>
      <c r="H32" s="177"/>
      <c r="I32" s="80"/>
      <c r="J32" s="285">
        <v>94</v>
      </c>
      <c r="K32" s="286"/>
      <c r="L32" s="286"/>
      <c r="M32" s="286"/>
      <c r="N32" s="287"/>
      <c r="O32" s="285">
        <v>9</v>
      </c>
      <c r="P32" s="286"/>
      <c r="Q32" s="286"/>
      <c r="R32" s="286"/>
      <c r="S32" s="287"/>
      <c r="T32" s="285">
        <v>2</v>
      </c>
      <c r="U32" s="286"/>
      <c r="V32" s="286"/>
      <c r="W32" s="286"/>
      <c r="X32" s="287"/>
      <c r="Y32" s="285">
        <v>1</v>
      </c>
      <c r="Z32" s="286"/>
      <c r="AA32" s="286"/>
      <c r="AB32" s="286"/>
      <c r="AC32" s="287"/>
      <c r="AD32" s="285">
        <v>1</v>
      </c>
      <c r="AE32" s="286"/>
      <c r="AF32" s="286"/>
      <c r="AG32" s="286"/>
      <c r="AH32" s="287"/>
      <c r="AI32" s="285">
        <v>1</v>
      </c>
      <c r="AJ32" s="286"/>
      <c r="AK32" s="286"/>
      <c r="AL32" s="286"/>
      <c r="AM32" s="287"/>
      <c r="AN32" s="285">
        <v>20</v>
      </c>
      <c r="AO32" s="286"/>
      <c r="AP32" s="286"/>
      <c r="AQ32" s="286"/>
      <c r="AR32" s="287"/>
      <c r="AS32" s="285">
        <v>1</v>
      </c>
      <c r="AT32" s="286"/>
      <c r="AU32" s="286"/>
      <c r="AV32" s="286"/>
      <c r="AW32" s="294"/>
      <c r="AY32" s="295"/>
      <c r="AZ32" s="295"/>
    </row>
    <row r="33" spans="1:52" ht="30" customHeight="1" thickBot="1">
      <c r="A33" s="81"/>
      <c r="B33" s="296" t="s">
        <v>74</v>
      </c>
      <c r="C33" s="296"/>
      <c r="D33" s="296"/>
      <c r="E33" s="296"/>
      <c r="F33" s="296"/>
      <c r="G33" s="297" t="s">
        <v>75</v>
      </c>
      <c r="H33" s="297"/>
      <c r="I33" s="298"/>
      <c r="J33" s="288">
        <v>16.899999999999999</v>
      </c>
      <c r="K33" s="289"/>
      <c r="L33" s="289"/>
      <c r="M33" s="289"/>
      <c r="N33" s="290"/>
      <c r="O33" s="288">
        <v>13.2</v>
      </c>
      <c r="P33" s="289"/>
      <c r="Q33" s="289"/>
      <c r="R33" s="289"/>
      <c r="S33" s="290"/>
      <c r="T33" s="288">
        <v>10.7</v>
      </c>
      <c r="U33" s="289"/>
      <c r="V33" s="289"/>
      <c r="W33" s="289"/>
      <c r="X33" s="290"/>
      <c r="Y33" s="288">
        <v>27.9</v>
      </c>
      <c r="Z33" s="289"/>
      <c r="AA33" s="289"/>
      <c r="AB33" s="289"/>
      <c r="AC33" s="290"/>
      <c r="AD33" s="288">
        <v>7.2</v>
      </c>
      <c r="AE33" s="289"/>
      <c r="AF33" s="289"/>
      <c r="AG33" s="289"/>
      <c r="AH33" s="290"/>
      <c r="AI33" s="288">
        <v>19.3</v>
      </c>
      <c r="AJ33" s="289"/>
      <c r="AK33" s="289"/>
      <c r="AL33" s="289"/>
      <c r="AM33" s="290"/>
      <c r="AN33" s="288">
        <v>23</v>
      </c>
      <c r="AO33" s="289"/>
      <c r="AP33" s="289"/>
      <c r="AQ33" s="289"/>
      <c r="AR33" s="290"/>
      <c r="AS33" s="288">
        <v>8.9</v>
      </c>
      <c r="AT33" s="289"/>
      <c r="AU33" s="289"/>
      <c r="AV33" s="289"/>
      <c r="AW33" s="291"/>
      <c r="AY33" s="292"/>
      <c r="AZ33" s="292"/>
    </row>
    <row r="34" spans="1:52" ht="22.5" customHeight="1">
      <c r="A34" s="293" t="s">
        <v>76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</row>
    <row r="35" spans="1:52" ht="14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</row>
  </sheetData>
  <mergeCells count="179">
    <mergeCell ref="A34:AW34"/>
    <mergeCell ref="AN32:AR32"/>
    <mergeCell ref="AS32:AW32"/>
    <mergeCell ref="AY32:AZ32"/>
    <mergeCell ref="B33:F33"/>
    <mergeCell ref="G33:I33"/>
    <mergeCell ref="J33:N33"/>
    <mergeCell ref="O33:S33"/>
    <mergeCell ref="T33:X33"/>
    <mergeCell ref="Y33:AC33"/>
    <mergeCell ref="AD33:AH33"/>
    <mergeCell ref="B32:F32"/>
    <mergeCell ref="AY31:AZ31"/>
    <mergeCell ref="J32:N32"/>
    <mergeCell ref="O32:S32"/>
    <mergeCell ref="T32:X32"/>
    <mergeCell ref="Y32:AC32"/>
    <mergeCell ref="AD32:AH32"/>
    <mergeCell ref="AI32:AM32"/>
    <mergeCell ref="AI33:AM33"/>
    <mergeCell ref="AN33:AR33"/>
    <mergeCell ref="AS33:AW33"/>
    <mergeCell ref="AY33:AZ33"/>
    <mergeCell ref="A25:AW25"/>
    <mergeCell ref="A26:AW26"/>
    <mergeCell ref="A29:AW29"/>
    <mergeCell ref="A31:I31"/>
    <mergeCell ref="J31:N31"/>
    <mergeCell ref="O31:S31"/>
    <mergeCell ref="T31:X31"/>
    <mergeCell ref="Y31:AC31"/>
    <mergeCell ref="AD31:AH31"/>
    <mergeCell ref="AI31:AM31"/>
    <mergeCell ref="AN31:AR31"/>
    <mergeCell ref="AS31:AW31"/>
    <mergeCell ref="C24:H24"/>
    <mergeCell ref="J24:Q24"/>
    <mergeCell ref="R24:Y24"/>
    <mergeCell ref="Z24:AG24"/>
    <mergeCell ref="AH24:AO24"/>
    <mergeCell ref="AP24:AW24"/>
    <mergeCell ref="C23:H23"/>
    <mergeCell ref="J23:Q23"/>
    <mergeCell ref="R23:Y23"/>
    <mergeCell ref="Z23:AG23"/>
    <mergeCell ref="AH23:AO23"/>
    <mergeCell ref="AP23:AW23"/>
    <mergeCell ref="C22:H22"/>
    <mergeCell ref="J22:Q22"/>
    <mergeCell ref="R22:Y22"/>
    <mergeCell ref="Z22:AG22"/>
    <mergeCell ref="AH22:AO22"/>
    <mergeCell ref="AP22:AW22"/>
    <mergeCell ref="AH20:AO20"/>
    <mergeCell ref="AP20:AW20"/>
    <mergeCell ref="B21:H21"/>
    <mergeCell ref="J21:Q21"/>
    <mergeCell ref="R21:Y21"/>
    <mergeCell ref="Z21:AG21"/>
    <mergeCell ref="AH21:AO21"/>
    <mergeCell ref="AP21:AW21"/>
    <mergeCell ref="AP18:AW18"/>
    <mergeCell ref="A19:I20"/>
    <mergeCell ref="J19:Q19"/>
    <mergeCell ref="R19:Y19"/>
    <mergeCell ref="Z19:AG19"/>
    <mergeCell ref="AH19:AO19"/>
    <mergeCell ref="AP19:AW19"/>
    <mergeCell ref="J20:Q20"/>
    <mergeCell ref="R20:Y20"/>
    <mergeCell ref="Z20:AG20"/>
    <mergeCell ref="AD15:AG15"/>
    <mergeCell ref="AH15:AK15"/>
    <mergeCell ref="AL15:AO15"/>
    <mergeCell ref="AP15:AS15"/>
    <mergeCell ref="AT15:AW15"/>
    <mergeCell ref="A17:AW17"/>
    <mergeCell ref="C15:H15"/>
    <mergeCell ref="J15:M15"/>
    <mergeCell ref="N15:Q15"/>
    <mergeCell ref="R15:U15"/>
    <mergeCell ref="V15:Y15"/>
    <mergeCell ref="Z15:AC15"/>
    <mergeCell ref="Z14:AC14"/>
    <mergeCell ref="AD14:AG14"/>
    <mergeCell ref="AH14:AK14"/>
    <mergeCell ref="AL14:AO14"/>
    <mergeCell ref="AP14:AS14"/>
    <mergeCell ref="AT14:AW14"/>
    <mergeCell ref="AD13:AG13"/>
    <mergeCell ref="AH13:AK13"/>
    <mergeCell ref="AL13:AO13"/>
    <mergeCell ref="AP13:AS13"/>
    <mergeCell ref="AT13:AW13"/>
    <mergeCell ref="Z13:AC13"/>
    <mergeCell ref="C14:H14"/>
    <mergeCell ref="J14:M14"/>
    <mergeCell ref="N14:Q14"/>
    <mergeCell ref="R14:U14"/>
    <mergeCell ref="V14:Y14"/>
    <mergeCell ref="C13:H13"/>
    <mergeCell ref="J13:M13"/>
    <mergeCell ref="N13:Q13"/>
    <mergeCell ref="R13:U13"/>
    <mergeCell ref="V13:Y13"/>
    <mergeCell ref="AP9:AS9"/>
    <mergeCell ref="AT9:AW9"/>
    <mergeCell ref="C12:H12"/>
    <mergeCell ref="J12:M12"/>
    <mergeCell ref="N12:Q12"/>
    <mergeCell ref="R12:U12"/>
    <mergeCell ref="V12:Y12"/>
    <mergeCell ref="E11:H11"/>
    <mergeCell ref="J11:M11"/>
    <mergeCell ref="N11:Q11"/>
    <mergeCell ref="R11:U11"/>
    <mergeCell ref="V11:Y11"/>
    <mergeCell ref="Z12:AC12"/>
    <mergeCell ref="AD12:AG12"/>
    <mergeCell ref="AH12:AK12"/>
    <mergeCell ref="AL12:AO12"/>
    <mergeCell ref="AP12:AS12"/>
    <mergeCell ref="AT12:AW12"/>
    <mergeCell ref="AD11:AG11"/>
    <mergeCell ref="AH11:AK11"/>
    <mergeCell ref="AL11:AO11"/>
    <mergeCell ref="AP11:AS11"/>
    <mergeCell ref="AT11:AW11"/>
    <mergeCell ref="Z11:AC11"/>
    <mergeCell ref="E10:H10"/>
    <mergeCell ref="J10:M10"/>
    <mergeCell ref="N10:Q10"/>
    <mergeCell ref="R10:U10"/>
    <mergeCell ref="V10:Y10"/>
    <mergeCell ref="AH8:AK8"/>
    <mergeCell ref="AL8:AO8"/>
    <mergeCell ref="AP8:AS8"/>
    <mergeCell ref="AT8:AW8"/>
    <mergeCell ref="C9:H9"/>
    <mergeCell ref="J9:M9"/>
    <mergeCell ref="N9:Q9"/>
    <mergeCell ref="R9:U9"/>
    <mergeCell ref="V9:Y9"/>
    <mergeCell ref="Z9:AC9"/>
    <mergeCell ref="Z10:AC10"/>
    <mergeCell ref="AD10:AG10"/>
    <mergeCell ref="AH10:AK10"/>
    <mergeCell ref="AL10:AO10"/>
    <mergeCell ref="AP10:AS10"/>
    <mergeCell ref="AT10:AW10"/>
    <mergeCell ref="AD9:AG9"/>
    <mergeCell ref="AH9:AK9"/>
    <mergeCell ref="AL9:AO9"/>
    <mergeCell ref="B8:H8"/>
    <mergeCell ref="J8:M8"/>
    <mergeCell ref="N8:Q8"/>
    <mergeCell ref="R8:U8"/>
    <mergeCell ref="V8:Y8"/>
    <mergeCell ref="Z8:AC8"/>
    <mergeCell ref="AD8:AG8"/>
    <mergeCell ref="N6:Q7"/>
    <mergeCell ref="R6:U7"/>
    <mergeCell ref="V6:Y7"/>
    <mergeCell ref="Z6:AC7"/>
    <mergeCell ref="AD6:AG7"/>
    <mergeCell ref="A1:AW1"/>
    <mergeCell ref="A3:AW3"/>
    <mergeCell ref="AP4:AW4"/>
    <mergeCell ref="A5:I7"/>
    <mergeCell ref="J5:Q5"/>
    <mergeCell ref="R5:Y5"/>
    <mergeCell ref="Z5:AG5"/>
    <mergeCell ref="AH5:AO5"/>
    <mergeCell ref="AP5:AW5"/>
    <mergeCell ref="J6:M7"/>
    <mergeCell ref="AL6:AO7"/>
    <mergeCell ref="AP6:AS7"/>
    <mergeCell ref="AT6:AW7"/>
    <mergeCell ref="AH6:AK7"/>
  </mergeCells>
  <phoneticPr fontId="8"/>
  <printOptions horizontalCentered="1"/>
  <pageMargins left="0.78740157480314965" right="0.78740157480314965" top="0.59055118110236227" bottom="0.78740157480314965" header="0.19685039370078741" footer="0.39370078740157483"/>
  <pageSetup paperSize="9" firstPageNumber="63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view="pageBreakPreview" zoomScaleNormal="100" zoomScaleSheetLayoutView="100" workbookViewId="0">
      <selection sqref="A1:XFD1"/>
    </sheetView>
  </sheetViews>
  <sheetFormatPr defaultColWidth="11" defaultRowHeight="14.25"/>
  <cols>
    <col min="1" max="1" width="0.875" style="4" customWidth="1"/>
    <col min="2" max="3" width="1.25" style="4" customWidth="1"/>
    <col min="4" max="4" width="10.25" style="4" customWidth="1"/>
    <col min="5" max="5" width="0.875" style="4" customWidth="1"/>
    <col min="6" max="6" width="10" style="4" customWidth="1"/>
    <col min="7" max="7" width="11.625" style="4" customWidth="1"/>
    <col min="8" max="8" width="10" style="4" customWidth="1"/>
    <col min="9" max="9" width="7.375" style="4" customWidth="1"/>
    <col min="10" max="10" width="10" style="4" customWidth="1"/>
    <col min="11" max="11" width="7.5" style="4" customWidth="1"/>
    <col min="12" max="12" width="8.875" style="4" customWidth="1"/>
    <col min="13" max="13" width="3.875" style="4" customWidth="1"/>
    <col min="14" max="14" width="9.5" style="4" customWidth="1"/>
    <col min="15" max="16" width="3.5" style="4" customWidth="1"/>
    <col min="17" max="16384" width="11" style="4"/>
  </cols>
  <sheetData>
    <row r="1" spans="1:16" s="168" customFormat="1" ht="22.5" customHeight="1">
      <c r="A1" s="186" t="s">
        <v>123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O1" s="172"/>
      <c r="P1" s="172"/>
    </row>
    <row r="2" spans="1:16" ht="15" customHeight="1" thickBot="1">
      <c r="A2" s="82"/>
      <c r="B2" s="82"/>
      <c r="C2" s="82"/>
      <c r="D2" s="82"/>
      <c r="E2" s="82"/>
      <c r="F2" s="82"/>
      <c r="G2" s="82"/>
      <c r="H2" s="82"/>
      <c r="I2" s="82"/>
      <c r="J2" s="301"/>
      <c r="K2" s="301"/>
      <c r="L2" s="301"/>
    </row>
    <row r="3" spans="1:16" ht="26.25" customHeight="1">
      <c r="A3" s="302" t="s">
        <v>77</v>
      </c>
      <c r="B3" s="303"/>
      <c r="C3" s="303"/>
      <c r="D3" s="303"/>
      <c r="E3" s="304"/>
      <c r="F3" s="214" t="s">
        <v>78</v>
      </c>
      <c r="G3" s="215"/>
      <c r="H3" s="215"/>
      <c r="I3" s="215"/>
      <c r="J3" s="216"/>
      <c r="K3" s="214" t="s">
        <v>79</v>
      </c>
      <c r="L3" s="308"/>
    </row>
    <row r="4" spans="1:16" ht="26.25" customHeight="1">
      <c r="A4" s="305"/>
      <c r="B4" s="306"/>
      <c r="C4" s="306"/>
      <c r="D4" s="306"/>
      <c r="E4" s="307"/>
      <c r="F4" s="83" t="s">
        <v>80</v>
      </c>
      <c r="G4" s="83" t="s">
        <v>81</v>
      </c>
      <c r="H4" s="83" t="s">
        <v>82</v>
      </c>
      <c r="I4" s="83" t="s">
        <v>83</v>
      </c>
      <c r="J4" s="83" t="s">
        <v>84</v>
      </c>
      <c r="K4" s="84" t="s">
        <v>85</v>
      </c>
      <c r="L4" s="121" t="s">
        <v>138</v>
      </c>
    </row>
    <row r="5" spans="1:16" ht="15" customHeight="1">
      <c r="A5" s="122"/>
      <c r="B5" s="85"/>
      <c r="C5" s="85"/>
      <c r="D5" s="85"/>
      <c r="E5" s="86"/>
      <c r="F5" s="87" t="s">
        <v>86</v>
      </c>
      <c r="G5" s="87" t="s">
        <v>87</v>
      </c>
      <c r="H5" s="87" t="s">
        <v>86</v>
      </c>
      <c r="I5" s="87" t="s">
        <v>88</v>
      </c>
      <c r="J5" s="87" t="s">
        <v>86</v>
      </c>
      <c r="K5" s="88"/>
      <c r="L5" s="123" t="s">
        <v>86</v>
      </c>
    </row>
    <row r="6" spans="1:16" ht="33.75" customHeight="1">
      <c r="A6" s="124"/>
      <c r="B6" s="300" t="s">
        <v>89</v>
      </c>
      <c r="C6" s="300"/>
      <c r="D6" s="300"/>
      <c r="E6" s="89"/>
      <c r="F6" s="147">
        <f>SUM(F7,F10,F13)</f>
        <v>450576</v>
      </c>
      <c r="G6" s="147">
        <f>SUM(G7,G10,G13)</f>
        <v>3214685</v>
      </c>
      <c r="H6" s="147">
        <f>SUM(H7,H10,H13)</f>
        <v>447707</v>
      </c>
      <c r="I6" s="147">
        <f>IF(ISERROR(ROUND(H6/F6*100,1)),"",ROUND(H6/F6*100,1))</f>
        <v>99.4</v>
      </c>
      <c r="J6" s="147">
        <f>SUM(J7,J10,J13)</f>
        <v>163142</v>
      </c>
      <c r="K6" s="147">
        <f>SUM(K7,K10,K13)</f>
        <v>485</v>
      </c>
      <c r="L6" s="148">
        <f>SUM(L7,L10,L13)</f>
        <v>6649</v>
      </c>
    </row>
    <row r="7" spans="1:16" ht="33.75" customHeight="1">
      <c r="A7" s="125"/>
      <c r="B7" s="311" t="s">
        <v>90</v>
      </c>
      <c r="C7" s="312"/>
      <c r="D7" s="312"/>
      <c r="E7" s="90"/>
      <c r="F7" s="138">
        <f>SUM(F8:F9)</f>
        <v>6790</v>
      </c>
      <c r="G7" s="138">
        <f>SUM(G8:G9)</f>
        <v>178390</v>
      </c>
      <c r="H7" s="138">
        <f>SUM(H8:H9)</f>
        <v>6790</v>
      </c>
      <c r="I7" s="138">
        <f>IF(H7=0,0,ROUND(H7/F7*100,1))</f>
        <v>100</v>
      </c>
      <c r="J7" s="138">
        <f>SUM(J8:J9)</f>
        <v>6294</v>
      </c>
      <c r="K7" s="138">
        <f>K8+K9</f>
        <v>18</v>
      </c>
      <c r="L7" s="143">
        <f>L8+L9</f>
        <v>2121</v>
      </c>
    </row>
    <row r="8" spans="1:16" ht="33.75" customHeight="1">
      <c r="A8" s="126"/>
      <c r="B8" s="91"/>
      <c r="C8" s="313" t="s">
        <v>91</v>
      </c>
      <c r="D8" s="314"/>
      <c r="E8" s="92"/>
      <c r="F8" s="139">
        <v>5438</v>
      </c>
      <c r="G8" s="139">
        <v>153363</v>
      </c>
      <c r="H8" s="139">
        <v>5438</v>
      </c>
      <c r="I8" s="141">
        <v>100</v>
      </c>
      <c r="J8" s="139">
        <v>5438</v>
      </c>
      <c r="K8" s="142">
        <v>12</v>
      </c>
      <c r="L8" s="144">
        <v>1679</v>
      </c>
    </row>
    <row r="9" spans="1:16" ht="33.75" customHeight="1">
      <c r="A9" s="126"/>
      <c r="B9" s="91"/>
      <c r="C9" s="313" t="s">
        <v>92</v>
      </c>
      <c r="D9" s="314"/>
      <c r="E9" s="92"/>
      <c r="F9" s="140">
        <v>1352</v>
      </c>
      <c r="G9" s="140">
        <v>25027</v>
      </c>
      <c r="H9" s="140">
        <v>1352</v>
      </c>
      <c r="I9" s="138">
        <f>IF(H9=0,0,ROUND(H9/F9*100,1))</f>
        <v>100</v>
      </c>
      <c r="J9" s="140">
        <v>856</v>
      </c>
      <c r="K9" s="140">
        <v>6</v>
      </c>
      <c r="L9" s="145">
        <v>442</v>
      </c>
    </row>
    <row r="10" spans="1:16" ht="33.75" customHeight="1">
      <c r="A10" s="125"/>
      <c r="B10" s="311" t="s">
        <v>93</v>
      </c>
      <c r="C10" s="312"/>
      <c r="D10" s="312"/>
      <c r="E10" s="93"/>
      <c r="F10" s="114">
        <f>SUM(F11:F12)</f>
        <v>33089</v>
      </c>
      <c r="G10" s="114">
        <f>SUM(G11:G12)</f>
        <v>547555</v>
      </c>
      <c r="H10" s="114">
        <f>SUM(H11:H12)</f>
        <v>33089</v>
      </c>
      <c r="I10" s="114">
        <f>IF(H10=0,0,ROUND(H10/F10*100,1))</f>
        <v>100</v>
      </c>
      <c r="J10" s="114">
        <f>SUM(J11:J12)</f>
        <v>49400</v>
      </c>
      <c r="K10" s="114">
        <f>K11+K12</f>
        <v>32</v>
      </c>
      <c r="L10" s="146">
        <f>L11+L12</f>
        <v>1067</v>
      </c>
    </row>
    <row r="11" spans="1:16" ht="33.75" customHeight="1">
      <c r="A11" s="126"/>
      <c r="B11" s="94"/>
      <c r="C11" s="313" t="s">
        <v>94</v>
      </c>
      <c r="D11" s="314"/>
      <c r="E11" s="92"/>
      <c r="F11" s="136">
        <v>9782</v>
      </c>
      <c r="G11" s="136">
        <v>223290</v>
      </c>
      <c r="H11" s="136">
        <v>9782</v>
      </c>
      <c r="I11" s="114">
        <f>IF(H11=0,0,ROUND(H11/F11*100,1))</f>
        <v>100</v>
      </c>
      <c r="J11" s="136">
        <v>17940</v>
      </c>
      <c r="K11" s="136">
        <v>10</v>
      </c>
      <c r="L11" s="137">
        <v>883</v>
      </c>
    </row>
    <row r="12" spans="1:16" ht="33.75" customHeight="1">
      <c r="A12" s="126"/>
      <c r="B12" s="91"/>
      <c r="C12" s="315" t="s">
        <v>95</v>
      </c>
      <c r="D12" s="316"/>
      <c r="E12" s="95"/>
      <c r="F12" s="140">
        <v>23307</v>
      </c>
      <c r="G12" s="140">
        <v>324265</v>
      </c>
      <c r="H12" s="140">
        <v>23307</v>
      </c>
      <c r="I12" s="138">
        <f>IF(H12=0,0,ROUND(H12/F12*100,1))</f>
        <v>100</v>
      </c>
      <c r="J12" s="140">
        <v>31460</v>
      </c>
      <c r="K12" s="140">
        <v>22</v>
      </c>
      <c r="L12" s="145">
        <v>184</v>
      </c>
    </row>
    <row r="13" spans="1:16" ht="33.75" customHeight="1" thickBot="1">
      <c r="A13" s="127"/>
      <c r="B13" s="309" t="s">
        <v>96</v>
      </c>
      <c r="C13" s="310"/>
      <c r="D13" s="310"/>
      <c r="E13" s="128"/>
      <c r="F13" s="174">
        <v>410697</v>
      </c>
      <c r="G13" s="174">
        <v>2488740</v>
      </c>
      <c r="H13" s="174">
        <v>407828</v>
      </c>
      <c r="I13" s="175">
        <f>IF(H13=0,0,ROUND(H13/F13*100,1))</f>
        <v>99.3</v>
      </c>
      <c r="J13" s="174">
        <v>107448</v>
      </c>
      <c r="K13" s="174">
        <v>435</v>
      </c>
      <c r="L13" s="176">
        <v>3461</v>
      </c>
    </row>
    <row r="14" spans="1:16" ht="26.25" customHeight="1">
      <c r="A14" s="293" t="s">
        <v>97</v>
      </c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293"/>
    </row>
    <row r="15" spans="1:16" ht="20.25" customHeight="1"/>
    <row r="16" spans="1:16" ht="20.25" customHeight="1"/>
    <row r="17" spans="1:11" ht="20.25" customHeight="1"/>
    <row r="18" spans="1:11" ht="20.25" customHeight="1"/>
    <row r="19" spans="1:11" ht="20.25" customHeight="1"/>
    <row r="31" spans="1:11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</row>
  </sheetData>
  <mergeCells count="14">
    <mergeCell ref="B13:D13"/>
    <mergeCell ref="A14:L14"/>
    <mergeCell ref="B7:D7"/>
    <mergeCell ref="C8:D8"/>
    <mergeCell ref="C9:D9"/>
    <mergeCell ref="B10:D10"/>
    <mergeCell ref="C11:D11"/>
    <mergeCell ref="C12:D12"/>
    <mergeCell ref="B6:D6"/>
    <mergeCell ref="A1:L1"/>
    <mergeCell ref="J2:L2"/>
    <mergeCell ref="A3:E4"/>
    <mergeCell ref="F3:J3"/>
    <mergeCell ref="K3:L3"/>
  </mergeCells>
  <phoneticPr fontId="8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63" orientation="portrait" useFirstPageNumber="1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加工</vt:lpstr>
      <vt:lpstr>52</vt:lpstr>
      <vt:lpstr>53</vt:lpstr>
      <vt:lpstr>54</vt:lpstr>
      <vt:lpstr>55</vt:lpstr>
      <vt:lpstr>'52'!Print_Area</vt:lpstr>
      <vt:lpstr>'53'!Print_Area</vt:lpstr>
      <vt:lpstr>'54'!Print_Area</vt:lpstr>
      <vt:lpstr>'55'!Print_Area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伊丹市役所</dc:creator>
  <cp:lastModifiedBy>s006724 大江亜由美</cp:lastModifiedBy>
  <cp:lastPrinted>2026-03-31T05:31:44Z</cp:lastPrinted>
  <dcterms:created xsi:type="dcterms:W3CDTF">1999-03-24T15:06:12Z</dcterms:created>
  <dcterms:modified xsi:type="dcterms:W3CDTF">2026-06-29T04:10:24Z</dcterms:modified>
</cp:coreProperties>
</file>