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T02総務課\★toukei★\08近統・市統計書関係\R7年市統計書\12【　】(R8.05.26起案)発刊・HP掲載決裁\02 HP用データ\08\"/>
    </mc:Choice>
  </mc:AlternateContent>
  <xr:revisionPtr revIDLastSave="0" documentId="13_ncr:1_{CECE21AC-B571-44D0-95EF-9B7F19ACAD80}" xr6:coauthVersionLast="47" xr6:coauthVersionMax="47" xr10:uidLastSave="{00000000-0000-0000-0000-000000000000}"/>
  <bookViews>
    <workbookView xWindow="-120" yWindow="-120" windowWidth="19440" windowHeight="10020" tabRatio="610" firstSheet="1" activeTab="1" xr2:uid="{00000000-000D-0000-FFFF-FFFF00000000}"/>
  </bookViews>
  <sheets>
    <sheet name="8－8、表８－8表加工" sheetId="9" state="hidden" r:id="rId1"/>
    <sheet name="41" sheetId="10" r:id="rId2"/>
    <sheet name="42" sheetId="11" r:id="rId3"/>
    <sheet name="43" sheetId="3" r:id="rId4"/>
    <sheet name="44" sheetId="4" r:id="rId5"/>
    <sheet name="45" sheetId="5" r:id="rId6"/>
    <sheet name="46" sheetId="6" r:id="rId7"/>
  </sheets>
  <definedNames>
    <definedName name="_xlnm.Print_Area" localSheetId="1">'41'!$A$1:$P$31</definedName>
    <definedName name="_xlnm.Print_Area" localSheetId="3">'43'!$A$1:$N$60</definedName>
    <definedName name="_xlnm.Print_Area" localSheetId="4">'44'!$A$1:$K$50</definedName>
    <definedName name="_xlnm.Print_Area" localSheetId="5">'45'!$A$1:$M$50</definedName>
    <definedName name="_xlnm.Print_Area" localSheetId="6">'46'!$A$1:$U$37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4" l="1"/>
  <c r="K47" i="4" s="1"/>
  <c r="G18" i="9"/>
  <c r="F18" i="9"/>
  <c r="E18" i="9"/>
  <c r="G17" i="9"/>
  <c r="F17" i="9"/>
  <c r="E17" i="9"/>
  <c r="G16" i="9"/>
  <c r="F16" i="9"/>
  <c r="E16" i="9"/>
  <c r="E47" i="4"/>
  <c r="F47" i="4"/>
  <c r="G47" i="4"/>
  <c r="H47" i="4"/>
  <c r="I47" i="4"/>
  <c r="J47" i="4"/>
  <c r="D47" i="4"/>
  <c r="E24" i="4"/>
  <c r="F24" i="4"/>
  <c r="G24" i="4"/>
  <c r="H24" i="4"/>
  <c r="I24" i="4"/>
  <c r="J24" i="4"/>
  <c r="K24" i="4"/>
  <c r="D24" i="4"/>
  <c r="E11" i="5"/>
  <c r="D11" i="5"/>
  <c r="F11" i="5"/>
  <c r="F34" i="4"/>
  <c r="D11" i="4"/>
  <c r="K11" i="4"/>
  <c r="J11" i="4"/>
  <c r="I11" i="4"/>
  <c r="H11" i="4"/>
  <c r="G11" i="4"/>
  <c r="F11" i="4"/>
  <c r="E11" i="4"/>
  <c r="H6" i="6" l="1"/>
  <c r="H7" i="6"/>
  <c r="E34" i="5" l="1"/>
  <c r="F34" i="5"/>
  <c r="G34" i="5"/>
  <c r="H34" i="5"/>
  <c r="I34" i="5"/>
  <c r="J34" i="5"/>
  <c r="K34" i="5"/>
  <c r="L34" i="5"/>
  <c r="M34" i="5"/>
  <c r="H8" i="6" l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I34" i="4" l="1"/>
  <c r="J34" i="4"/>
  <c r="E34" i="4" l="1"/>
  <c r="G34" i="4"/>
  <c r="H34" i="4"/>
  <c r="D34" i="4"/>
  <c r="M47" i="5" l="1"/>
  <c r="L47" i="5"/>
  <c r="K47" i="5"/>
  <c r="J47" i="5"/>
  <c r="I47" i="5"/>
  <c r="H47" i="5"/>
  <c r="G47" i="5"/>
  <c r="F47" i="5"/>
  <c r="E47" i="5"/>
  <c r="M11" i="5"/>
  <c r="M24" i="5" s="1"/>
  <c r="L11" i="5"/>
  <c r="L24" i="5" s="1"/>
  <c r="K11" i="5"/>
  <c r="K24" i="5" s="1"/>
  <c r="J11" i="5"/>
  <c r="J24" i="5" s="1"/>
  <c r="I11" i="5"/>
  <c r="I24" i="5" s="1"/>
  <c r="H11" i="5"/>
  <c r="H24" i="5" s="1"/>
  <c r="G11" i="5"/>
  <c r="G24" i="5" s="1"/>
  <c r="F24" i="5"/>
  <c r="E24" i="5"/>
  <c r="D24" i="5"/>
  <c r="N57" i="3" l="1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0" i="3"/>
  <c r="M40" i="3"/>
  <c r="N37" i="3"/>
  <c r="M37" i="3"/>
  <c r="N36" i="3"/>
  <c r="M36" i="3"/>
  <c r="N35" i="3"/>
  <c r="M35" i="3"/>
  <c r="M34" i="3"/>
</calcChain>
</file>

<file path=xl/sharedStrings.xml><?xml version="1.0" encoding="utf-8"?>
<sst xmlns="http://schemas.openxmlformats.org/spreadsheetml/2006/main" count="616" uniqueCount="337">
  <si>
    <t xml:space="preserve">                </t>
  </si>
  <si>
    <t xml:space="preserve">    </t>
  </si>
  <si>
    <t>８－１．消費生活相談の状況</t>
    <phoneticPr fontId="1"/>
  </si>
  <si>
    <t xml:space="preserve"> </t>
    <phoneticPr fontId="1"/>
  </si>
  <si>
    <t>８－２．市内たばこ販売量の推移</t>
    <phoneticPr fontId="6"/>
  </si>
  <si>
    <t xml:space="preserve">〔注〕苦情処理件数は（　）書で再掲｡ </t>
    <phoneticPr fontId="1"/>
  </si>
  <si>
    <t>税　　額
（万円）</t>
    <rPh sb="6" eb="8">
      <t>マンエン</t>
    </rPh>
    <phoneticPr fontId="1"/>
  </si>
  <si>
    <t>売 上 本 数
（万本）</t>
    <rPh sb="9" eb="10">
      <t>マン</t>
    </rPh>
    <rPh sb="10" eb="11">
      <t>ホン</t>
    </rPh>
    <phoneticPr fontId="1"/>
  </si>
  <si>
    <t>合計</t>
    <rPh sb="0" eb="2">
      <t>ゴウケイ</t>
    </rPh>
    <phoneticPr fontId="1"/>
  </si>
  <si>
    <t>内職・副業・ねずみ講</t>
    <rPh sb="0" eb="2">
      <t>ナイショク</t>
    </rPh>
    <rPh sb="3" eb="5">
      <t>フクギョウ</t>
    </rPh>
    <rPh sb="9" eb="10">
      <t>コウ</t>
    </rPh>
    <phoneticPr fontId="1"/>
  </si>
  <si>
    <t xml:space="preserve">商品一般 </t>
  </si>
  <si>
    <t xml:space="preserve">食料品 </t>
  </si>
  <si>
    <t xml:space="preserve">住居品 </t>
    <phoneticPr fontId="1"/>
  </si>
  <si>
    <t xml:space="preserve">光熱水品 </t>
  </si>
  <si>
    <t xml:space="preserve">被服品 </t>
  </si>
  <si>
    <t xml:space="preserve">保健衛生品 </t>
    <rPh sb="0" eb="2">
      <t>ホケン</t>
    </rPh>
    <phoneticPr fontId="1"/>
  </si>
  <si>
    <t xml:space="preserve">教養娯楽品 </t>
  </si>
  <si>
    <t xml:space="preserve">車両・乗り物 </t>
    <phoneticPr fontId="1"/>
  </si>
  <si>
    <t xml:space="preserve">土地･建物･設備 </t>
  </si>
  <si>
    <t>他の商品</t>
    <rPh sb="0" eb="1">
      <t>タ</t>
    </rPh>
    <rPh sb="2" eb="4">
      <t>ショウヒン</t>
    </rPh>
    <phoneticPr fontId="1"/>
  </si>
  <si>
    <t xml:space="preserve">クリーニング  </t>
  </si>
  <si>
    <t xml:space="preserve">工事・建築・加工 </t>
  </si>
  <si>
    <t>修理・補修・管理･保管</t>
    <phoneticPr fontId="1"/>
  </si>
  <si>
    <t xml:space="preserve">役務一般 </t>
    <rPh sb="0" eb="2">
      <t>エキム</t>
    </rPh>
    <phoneticPr fontId="1"/>
  </si>
  <si>
    <t>金融・保険サービス</t>
    <rPh sb="0" eb="2">
      <t>キンユウ</t>
    </rPh>
    <rPh sb="3" eb="5">
      <t>ホケン</t>
    </rPh>
    <phoneticPr fontId="1"/>
  </si>
  <si>
    <t>運輸・通信サービス</t>
    <rPh sb="0" eb="2">
      <t>ウンユ</t>
    </rPh>
    <rPh sb="3" eb="5">
      <t>ツウシン</t>
    </rPh>
    <phoneticPr fontId="1"/>
  </si>
  <si>
    <t>教育サービス</t>
    <rPh sb="0" eb="2">
      <t>キョウイク</t>
    </rPh>
    <phoneticPr fontId="1"/>
  </si>
  <si>
    <t>教養・娯楽サービス</t>
    <rPh sb="0" eb="2">
      <t>キョウヨウ</t>
    </rPh>
    <rPh sb="3" eb="5">
      <t>ゴラク</t>
    </rPh>
    <phoneticPr fontId="1"/>
  </si>
  <si>
    <t>保健・福祉サービス</t>
    <rPh sb="0" eb="2">
      <t>ホケン</t>
    </rPh>
    <rPh sb="3" eb="5">
      <t>フクシ</t>
    </rPh>
    <phoneticPr fontId="1"/>
  </si>
  <si>
    <t>他の役務</t>
    <rPh sb="0" eb="1">
      <t>タ</t>
    </rPh>
    <rPh sb="2" eb="4">
      <t>エキム</t>
    </rPh>
    <phoneticPr fontId="1"/>
  </si>
  <si>
    <t>他の行政サービス</t>
    <rPh sb="0" eb="1">
      <t>タ</t>
    </rPh>
    <rPh sb="2" eb="4">
      <t>ギョウセイ</t>
    </rPh>
    <phoneticPr fontId="1"/>
  </si>
  <si>
    <t xml:space="preserve">他の相談 </t>
  </si>
  <si>
    <t>資料：財政基盤部税務室 市民税課</t>
    <rPh sb="3" eb="7">
      <t>ザイセイキバン</t>
    </rPh>
    <rPh sb="8" eb="10">
      <t>ゼイム</t>
    </rPh>
    <rPh sb="12" eb="16">
      <t>シミンゼイカ</t>
    </rPh>
    <phoneticPr fontId="1"/>
  </si>
  <si>
    <t>商　品　名</t>
    <phoneticPr fontId="1"/>
  </si>
  <si>
    <t>件</t>
    <phoneticPr fontId="1"/>
  </si>
  <si>
    <t xml:space="preserve">  件</t>
  </si>
  <si>
    <t>区　分</t>
    <rPh sb="0" eb="1">
      <t>ク</t>
    </rPh>
    <rPh sb="2" eb="3">
      <t>ブン</t>
    </rPh>
    <phoneticPr fontId="6"/>
  </si>
  <si>
    <t>令和3年度</t>
    <rPh sb="0" eb="2">
      <t>レイワ</t>
    </rPh>
    <phoneticPr fontId="1"/>
  </si>
  <si>
    <t>令和4年度</t>
    <rPh sb="0" eb="2">
      <t>レイワ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</si>
  <si>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</si>
  <si>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</si>
  <si>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</si>
  <si>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資料：市民自治部市民サービス室 消費生活センター</t>
    <rPh sb="3" eb="5">
      <t>シミン</t>
    </rPh>
    <rPh sb="5" eb="7">
      <t>ジチ</t>
    </rPh>
    <rPh sb="7" eb="8">
      <t>ブ</t>
    </rPh>
    <rPh sb="8" eb="10">
      <t>シミン</t>
    </rPh>
    <rPh sb="14" eb="15">
      <t>シツ</t>
    </rPh>
    <phoneticPr fontId="1"/>
  </si>
  <si>
    <t>８－３．市内酒類販売量</t>
    <phoneticPr fontId="6"/>
  </si>
  <si>
    <t>令和2年度</t>
    <rPh sb="0" eb="2">
      <t>レイワ</t>
    </rPh>
    <phoneticPr fontId="1"/>
  </si>
  <si>
    <t>㎘</t>
    <phoneticPr fontId="1"/>
  </si>
  <si>
    <t>販売総量</t>
  </si>
  <si>
    <t>合成清酒</t>
  </si>
  <si>
    <t>焼酎</t>
  </si>
  <si>
    <t>みりん</t>
  </si>
  <si>
    <t>ビール</t>
  </si>
  <si>
    <t>果実酒類</t>
  </si>
  <si>
    <t>ウイスキー・ブランデー類</t>
    <phoneticPr fontId="1"/>
  </si>
  <si>
    <t>スピリッツ類</t>
    <rPh sb="5" eb="6">
      <t>ルイ</t>
    </rPh>
    <phoneticPr fontId="6"/>
  </si>
  <si>
    <t>リキュール類</t>
    <rPh sb="5" eb="6">
      <t>ルイ</t>
    </rPh>
    <phoneticPr fontId="6"/>
  </si>
  <si>
    <t>発泡酒</t>
    <rPh sb="0" eb="2">
      <t>ハッポウ</t>
    </rPh>
    <rPh sb="2" eb="3">
      <t>シュ</t>
    </rPh>
    <phoneticPr fontId="6"/>
  </si>
  <si>
    <t>その他</t>
    <phoneticPr fontId="6"/>
  </si>
  <si>
    <t xml:space="preserve">  資料：伊丹小売酒販組合</t>
  </si>
  <si>
    <t>〔注〕区分不明分については「その他」で計上している。</t>
    <rPh sb="1" eb="2">
      <t>チュウ</t>
    </rPh>
    <rPh sb="3" eb="5">
      <t>クブン</t>
    </rPh>
    <rPh sb="5" eb="7">
      <t>フメイ</t>
    </rPh>
    <rPh sb="7" eb="8">
      <t>ブン</t>
    </rPh>
    <rPh sb="16" eb="17">
      <t>タ</t>
    </rPh>
    <rPh sb="19" eb="21">
      <t>ケイジョウ</t>
    </rPh>
    <phoneticPr fontId="6"/>
  </si>
  <si>
    <t xml:space="preserve">８－４．伊丹市中小企業融資状況                                              </t>
    <phoneticPr fontId="1"/>
  </si>
  <si>
    <t>貸   付   残</t>
    <phoneticPr fontId="1"/>
  </si>
  <si>
    <t>貸     付</t>
    <phoneticPr fontId="1"/>
  </si>
  <si>
    <t>返     済</t>
    <phoneticPr fontId="1"/>
  </si>
  <si>
    <t>件数</t>
  </si>
  <si>
    <t>金  額</t>
  </si>
  <si>
    <t>件数</t>
    <phoneticPr fontId="1"/>
  </si>
  <si>
    <t>金  額</t>
    <phoneticPr fontId="1"/>
  </si>
  <si>
    <t xml:space="preserve">      </t>
  </si>
  <si>
    <t>千円</t>
    <phoneticPr fontId="1"/>
  </si>
  <si>
    <t>資料：都市活力部産業振興室 商工労働課</t>
    <phoneticPr fontId="1"/>
  </si>
  <si>
    <t>８－５．産業別市内総生産（名目）</t>
    <rPh sb="4" eb="7">
      <t>サンギョウベツジュン</t>
    </rPh>
    <rPh sb="7" eb="9">
      <t>シナイ</t>
    </rPh>
    <rPh sb="9" eb="12">
      <t>ソウセイサン</t>
    </rPh>
    <rPh sb="13" eb="15">
      <t>メイモク</t>
    </rPh>
    <phoneticPr fontId="1"/>
  </si>
  <si>
    <t>区     分</t>
  </si>
  <si>
    <t>平成27年度</t>
    <rPh sb="0" eb="2">
      <t>ヘイセイ</t>
    </rPh>
    <rPh sb="4" eb="6">
      <t>ネンド</t>
    </rPh>
    <phoneticPr fontId="13"/>
  </si>
  <si>
    <t>生産額</t>
    <rPh sb="0" eb="3">
      <t>セイサンガクガク</t>
    </rPh>
    <phoneticPr fontId="1"/>
  </si>
  <si>
    <t>前年度比</t>
  </si>
  <si>
    <t>構成比</t>
  </si>
  <si>
    <t>百万円</t>
  </si>
  <si>
    <t>％</t>
  </si>
  <si>
    <t>市内総生産（総計）</t>
    <phoneticPr fontId="1"/>
  </si>
  <si>
    <t>産　業　計</t>
    <rPh sb="4" eb="5">
      <t>ケイ</t>
    </rPh>
    <phoneticPr fontId="1"/>
  </si>
  <si>
    <t>第 1 次 産 業</t>
    <phoneticPr fontId="11"/>
  </si>
  <si>
    <t>農業</t>
  </si>
  <si>
    <t>林業</t>
  </si>
  <si>
    <t>－</t>
  </si>
  <si>
    <t>水産業</t>
  </si>
  <si>
    <t>第 2 次 産 業</t>
    <phoneticPr fontId="11"/>
  </si>
  <si>
    <t>鉱業</t>
  </si>
  <si>
    <t>製造業</t>
  </si>
  <si>
    <t>建設業</t>
  </si>
  <si>
    <t>第 3 次 産 業</t>
    <phoneticPr fontId="11"/>
  </si>
  <si>
    <t>電気･ガス･水道業
・廃棄物処理業</t>
    <phoneticPr fontId="1"/>
  </si>
  <si>
    <t>卸売・小売業</t>
  </si>
  <si>
    <t>運輸・郵便業</t>
  </si>
  <si>
    <t>宿泊・飲食サービス業</t>
    <phoneticPr fontId="1"/>
  </si>
  <si>
    <t>情報通信業</t>
  </si>
  <si>
    <t>金融・保険業</t>
  </si>
  <si>
    <t>不動産業</t>
  </si>
  <si>
    <t>公務</t>
  </si>
  <si>
    <t>教　　　　育</t>
  </si>
  <si>
    <t>保健衛生・社会事業</t>
  </si>
  <si>
    <t>その他サービス業</t>
  </si>
  <si>
    <t>輸入品に課される税・関税等</t>
    <phoneticPr fontId="1"/>
  </si>
  <si>
    <t>令和元年度</t>
    <rPh sb="0" eb="2">
      <t>レイワ</t>
    </rPh>
    <rPh sb="2" eb="3">
      <t>ガン</t>
    </rPh>
    <phoneticPr fontId="1"/>
  </si>
  <si>
    <t>電気･ガス･水道業・
廃棄物処理業</t>
    <phoneticPr fontId="1"/>
  </si>
  <si>
    <t>専門・科学技術・
業務支援サービス業</t>
    <phoneticPr fontId="1"/>
  </si>
  <si>
    <t>〔注〕令和元年度より、平成２７年基準改定による推計方法を導入している。</t>
    <rPh sb="1" eb="2">
      <t>チュウ</t>
    </rPh>
    <rPh sb="3" eb="5">
      <t>レイワ</t>
    </rPh>
    <rPh sb="5" eb="8">
      <t>ガンネンド</t>
    </rPh>
    <rPh sb="11" eb="13">
      <t>ヘイセイ</t>
    </rPh>
    <rPh sb="15" eb="16">
      <t>ネン</t>
    </rPh>
    <rPh sb="16" eb="18">
      <t>キジュン</t>
    </rPh>
    <rPh sb="18" eb="20">
      <t>カイテイ</t>
    </rPh>
    <rPh sb="23" eb="25">
      <t>スイケイ</t>
    </rPh>
    <rPh sb="25" eb="27">
      <t>ホウホウ</t>
    </rPh>
    <rPh sb="28" eb="30">
      <t>ドウニュウ</t>
    </rPh>
    <phoneticPr fontId="1"/>
  </si>
  <si>
    <t>　　  各年度の数値は最新データにより遡及されている。</t>
    <rPh sb="4" eb="7">
      <t>カクネンド</t>
    </rPh>
    <rPh sb="8" eb="10">
      <t>スウチ</t>
    </rPh>
    <rPh sb="11" eb="13">
      <t>サイシン</t>
    </rPh>
    <rPh sb="19" eb="21">
      <t>ソキュウ</t>
    </rPh>
    <phoneticPr fontId="1"/>
  </si>
  <si>
    <t>８－６．家計調査（神戸市）　</t>
    <rPh sb="4" eb="6">
      <t>カケイ</t>
    </rPh>
    <rPh sb="6" eb="8">
      <t>チョウサ</t>
    </rPh>
    <rPh sb="9" eb="12">
      <t>コウベシ</t>
    </rPh>
    <phoneticPr fontId="19"/>
  </si>
  <si>
    <t>年　月</t>
    <rPh sb="2" eb="3">
      <t>ツキ</t>
    </rPh>
    <phoneticPr fontId="19"/>
  </si>
  <si>
    <t>実収入</t>
    <rPh sb="0" eb="1">
      <t>ジツ</t>
    </rPh>
    <rPh sb="1" eb="3">
      <t>シュウニュウ</t>
    </rPh>
    <phoneticPr fontId="19"/>
  </si>
  <si>
    <t>実支出</t>
    <rPh sb="0" eb="1">
      <t>ジツ</t>
    </rPh>
    <rPh sb="1" eb="3">
      <t>シシュツ</t>
    </rPh>
    <phoneticPr fontId="19"/>
  </si>
  <si>
    <t>消費支出</t>
    <rPh sb="0" eb="2">
      <t>ショウヒ</t>
    </rPh>
    <rPh sb="2" eb="4">
      <t>シシュツ</t>
    </rPh>
    <phoneticPr fontId="19"/>
  </si>
  <si>
    <t>食料</t>
    <rPh sb="0" eb="2">
      <t>ショクリョウ</t>
    </rPh>
    <phoneticPr fontId="19"/>
  </si>
  <si>
    <t>住居</t>
    <rPh sb="0" eb="2">
      <t>ジュウキョ</t>
    </rPh>
    <phoneticPr fontId="19"/>
  </si>
  <si>
    <t>光熱・
 水道</t>
    <rPh sb="0" eb="2">
      <t>コウネツ</t>
    </rPh>
    <rPh sb="5" eb="7">
      <t>スイドウ</t>
    </rPh>
    <phoneticPr fontId="19"/>
  </si>
  <si>
    <t>家具・
家事用品</t>
    <rPh sb="0" eb="2">
      <t>カグ</t>
    </rPh>
    <rPh sb="4" eb="6">
      <t>カジ</t>
    </rPh>
    <rPh sb="6" eb="8">
      <t>ヨウヒン</t>
    </rPh>
    <phoneticPr fontId="19"/>
  </si>
  <si>
    <t>被服及び
履物</t>
    <rPh sb="0" eb="2">
      <t>ヒフク</t>
    </rPh>
    <rPh sb="2" eb="3">
      <t>オヨ</t>
    </rPh>
    <rPh sb="5" eb="7">
      <t>ハキモノ</t>
    </rPh>
    <phoneticPr fontId="19"/>
  </si>
  <si>
    <t>円</t>
    <rPh sb="0" eb="1">
      <t>エン</t>
    </rPh>
    <phoneticPr fontId="19"/>
  </si>
  <si>
    <t>年平均</t>
    <phoneticPr fontId="19"/>
  </si>
  <si>
    <t>令和</t>
    <rPh sb="0" eb="2">
      <t>レイワ</t>
    </rPh>
    <phoneticPr fontId="19"/>
  </si>
  <si>
    <t>1月</t>
    <rPh sb="1" eb="2">
      <t>ガツ</t>
    </rPh>
    <phoneticPr fontId="19"/>
  </si>
  <si>
    <t>2月</t>
  </si>
  <si>
    <t>3月</t>
  </si>
  <si>
    <t>4月</t>
  </si>
  <si>
    <t>5月</t>
  </si>
  <si>
    <t>6月</t>
  </si>
  <si>
    <t>7月</t>
  </si>
  <si>
    <t>8月</t>
  </si>
  <si>
    <t>9月</t>
  </si>
  <si>
    <t xml:space="preserve">  10月</t>
  </si>
  <si>
    <t xml:space="preserve">  11月</t>
  </si>
  <si>
    <t xml:space="preserve">  12月</t>
  </si>
  <si>
    <t>対前年比増減(%)</t>
    <phoneticPr fontId="19"/>
  </si>
  <si>
    <t xml:space="preserve"> </t>
    <phoneticPr fontId="19"/>
  </si>
  <si>
    <t>保健医療</t>
    <rPh sb="0" eb="2">
      <t>ホケン</t>
    </rPh>
    <rPh sb="2" eb="4">
      <t>イリョウ</t>
    </rPh>
    <phoneticPr fontId="19"/>
  </si>
  <si>
    <t>交通・
 通信</t>
    <rPh sb="0" eb="2">
      <t>コウツウ</t>
    </rPh>
    <rPh sb="5" eb="7">
      <t>ツウシン</t>
    </rPh>
    <phoneticPr fontId="19"/>
  </si>
  <si>
    <t>教育</t>
    <rPh sb="0" eb="2">
      <t>キョウイク</t>
    </rPh>
    <phoneticPr fontId="19"/>
  </si>
  <si>
    <t>教養娯楽</t>
    <rPh sb="0" eb="2">
      <t>キョウヨウ</t>
    </rPh>
    <rPh sb="2" eb="4">
      <t>ゴラク</t>
    </rPh>
    <phoneticPr fontId="19"/>
  </si>
  <si>
    <t>その他の
消費支出</t>
    <rPh sb="2" eb="3">
      <t>タ</t>
    </rPh>
    <rPh sb="5" eb="7">
      <t>ショウヒ</t>
    </rPh>
    <rPh sb="7" eb="9">
      <t>シシュツ</t>
    </rPh>
    <phoneticPr fontId="19"/>
  </si>
  <si>
    <t>非消費
支出</t>
    <rPh sb="0" eb="1">
      <t>ヒ</t>
    </rPh>
    <rPh sb="1" eb="3">
      <t>ショウヒ</t>
    </rPh>
    <rPh sb="4" eb="6">
      <t>シシュツ</t>
    </rPh>
    <phoneticPr fontId="19"/>
  </si>
  <si>
    <t>可処分
所得</t>
    <rPh sb="0" eb="1">
      <t>カ</t>
    </rPh>
    <rPh sb="1" eb="3">
      <t>ショブン</t>
    </rPh>
    <rPh sb="4" eb="6">
      <t>ショトク</t>
    </rPh>
    <phoneticPr fontId="19"/>
  </si>
  <si>
    <t>エンゲル
係数</t>
    <rPh sb="5" eb="7">
      <t>ケイスウ</t>
    </rPh>
    <phoneticPr fontId="19"/>
  </si>
  <si>
    <t>％</t>
    <phoneticPr fontId="19"/>
  </si>
  <si>
    <t>年平均</t>
  </si>
  <si>
    <t>10月</t>
  </si>
  <si>
    <t>11月</t>
  </si>
  <si>
    <t>12月</t>
  </si>
  <si>
    <t>資料：総務省統計局</t>
    <phoneticPr fontId="19"/>
  </si>
  <si>
    <t>〔注〕１）１世帯当たりの１か月間の収入と支出（勤労者世帯）</t>
    <phoneticPr fontId="19"/>
  </si>
  <si>
    <t>　　　２）二人以上の世帯</t>
    <rPh sb="5" eb="7">
      <t>フタリ</t>
    </rPh>
    <rPh sb="7" eb="9">
      <t>イジョウ</t>
    </rPh>
    <rPh sb="10" eb="12">
      <t>セタイ</t>
    </rPh>
    <phoneticPr fontId="19"/>
  </si>
  <si>
    <t>８－７．消費者物価指数（神戸市）　</t>
    <rPh sb="4" eb="7">
      <t>ショウヒシャ</t>
    </rPh>
    <rPh sb="7" eb="9">
      <t>ブッカ</t>
    </rPh>
    <rPh sb="9" eb="11">
      <t>シスウ</t>
    </rPh>
    <rPh sb="12" eb="15">
      <t>コウベシ</t>
    </rPh>
    <phoneticPr fontId="19"/>
  </si>
  <si>
    <t>(2020年平均＝100）</t>
    <rPh sb="5" eb="6">
      <t>ネン</t>
    </rPh>
    <rPh sb="6" eb="8">
      <t>ヘイキン</t>
    </rPh>
    <phoneticPr fontId="19"/>
  </si>
  <si>
    <t>年　　月</t>
    <phoneticPr fontId="19"/>
  </si>
  <si>
    <t>総合</t>
    <rPh sb="0" eb="2">
      <t>ソウゴウ</t>
    </rPh>
    <phoneticPr fontId="19"/>
  </si>
  <si>
    <t>　</t>
    <phoneticPr fontId="1"/>
  </si>
  <si>
    <t>　</t>
    <phoneticPr fontId="19"/>
  </si>
  <si>
    <t>光熱・
水道</t>
    <rPh sb="0" eb="2">
      <t>コウネツ</t>
    </rPh>
    <rPh sb="4" eb="6">
      <t>スイドウ</t>
    </rPh>
    <phoneticPr fontId="19"/>
  </si>
  <si>
    <t>穀類</t>
    <rPh sb="0" eb="2">
      <t>コクルイ</t>
    </rPh>
    <phoneticPr fontId="19"/>
  </si>
  <si>
    <t>生鮮魚介</t>
    <rPh sb="0" eb="2">
      <t>セイセン</t>
    </rPh>
    <rPh sb="2" eb="4">
      <t>ギョカイ</t>
    </rPh>
    <phoneticPr fontId="19"/>
  </si>
  <si>
    <t>生鮮野菜</t>
    <rPh sb="0" eb="2">
      <t>セイセン</t>
    </rPh>
    <rPh sb="2" eb="4">
      <t>ヤサイ</t>
    </rPh>
    <phoneticPr fontId="19"/>
  </si>
  <si>
    <t>生鮮果物</t>
    <rPh sb="0" eb="2">
      <t>セイセン</t>
    </rPh>
    <rPh sb="2" eb="4">
      <t>クダモノ</t>
    </rPh>
    <phoneticPr fontId="19"/>
  </si>
  <si>
    <t>外食</t>
    <rPh sb="0" eb="2">
      <t>ガイショク</t>
    </rPh>
    <phoneticPr fontId="19"/>
  </si>
  <si>
    <t>ウェイト</t>
    <phoneticPr fontId="19"/>
  </si>
  <si>
    <t>1月</t>
    <rPh sb="1" eb="2">
      <t>ツキ</t>
    </rPh>
    <phoneticPr fontId="19"/>
  </si>
  <si>
    <t>対前年比増減(％)</t>
    <phoneticPr fontId="19"/>
  </si>
  <si>
    <t>被服及
び履物</t>
    <rPh sb="0" eb="2">
      <t>ヒフク</t>
    </rPh>
    <rPh sb="2" eb="3">
      <t>オヨ</t>
    </rPh>
    <rPh sb="5" eb="7">
      <t>ハキモノ</t>
    </rPh>
    <phoneticPr fontId="19"/>
  </si>
  <si>
    <t>保健
医療</t>
    <rPh sb="0" eb="2">
      <t>ホケン</t>
    </rPh>
    <rPh sb="3" eb="5">
      <t>イリョウ</t>
    </rPh>
    <phoneticPr fontId="19"/>
  </si>
  <si>
    <t>交通・
通信</t>
    <rPh sb="0" eb="2">
      <t>コウツウ</t>
    </rPh>
    <rPh sb="4" eb="6">
      <t>ツウシン</t>
    </rPh>
    <phoneticPr fontId="19"/>
  </si>
  <si>
    <t>教養
娯楽</t>
    <rPh sb="0" eb="2">
      <t>キョウヨウ</t>
    </rPh>
    <rPh sb="3" eb="5">
      <t>ゴラク</t>
    </rPh>
    <phoneticPr fontId="19"/>
  </si>
  <si>
    <t>諸雑費</t>
    <rPh sb="0" eb="1">
      <t>ショ</t>
    </rPh>
    <rPh sb="1" eb="3">
      <t>ザッピ</t>
    </rPh>
    <phoneticPr fontId="19"/>
  </si>
  <si>
    <t>生鮮食品
を除く
総合</t>
    <rPh sb="0" eb="2">
      <t>セイセン</t>
    </rPh>
    <rPh sb="2" eb="4">
      <t>ショクヒン</t>
    </rPh>
    <rPh sb="6" eb="7">
      <t>ノゾ</t>
    </rPh>
    <rPh sb="9" eb="11">
      <t>ソウゴウ</t>
    </rPh>
    <phoneticPr fontId="19"/>
  </si>
  <si>
    <t>生鮮食品
及びエネ
ルギーを
除く総合</t>
    <rPh sb="0" eb="2">
      <t>セイセン</t>
    </rPh>
    <rPh sb="2" eb="4">
      <t>ショクヒン</t>
    </rPh>
    <rPh sb="5" eb="6">
      <t>オヨ</t>
    </rPh>
    <rPh sb="15" eb="16">
      <t>ノゾ</t>
    </rPh>
    <rPh sb="17" eb="19">
      <t>ソウゴウ</t>
    </rPh>
    <phoneticPr fontId="19"/>
  </si>
  <si>
    <t>衣料</t>
    <rPh sb="0" eb="2">
      <t>イリョウ</t>
    </rPh>
    <phoneticPr fontId="19"/>
  </si>
  <si>
    <t>８－８．小売物価の推移　(伊丹市）</t>
    <rPh sb="13" eb="16">
      <t>イタミシ</t>
    </rPh>
    <phoneticPr fontId="1"/>
  </si>
  <si>
    <t xml:space="preserve">                                  </t>
  </si>
  <si>
    <t xml:space="preserve">     </t>
  </si>
  <si>
    <t xml:space="preserve">  </t>
  </si>
  <si>
    <t>(単位：円)</t>
  </si>
  <si>
    <t>品    目</t>
  </si>
  <si>
    <t>基本銘柄</t>
  </si>
  <si>
    <t>単 位</t>
    <phoneticPr fontId="1"/>
  </si>
  <si>
    <t>平　　　　均</t>
  </si>
  <si>
    <t>1月</t>
    <phoneticPr fontId="11"/>
  </si>
  <si>
    <t>2月</t>
    <rPh sb="1" eb="2">
      <t>ガツ</t>
    </rPh>
    <phoneticPr fontId="11"/>
  </si>
  <si>
    <t>3月</t>
    <rPh sb="1" eb="2">
      <t>ガツ</t>
    </rPh>
    <phoneticPr fontId="11"/>
  </si>
  <si>
    <t>4月</t>
    <rPh sb="1" eb="2">
      <t>ガツ</t>
    </rPh>
    <phoneticPr fontId="11"/>
  </si>
  <si>
    <t>5月</t>
    <rPh sb="1" eb="2">
      <t>ガツ</t>
    </rPh>
    <phoneticPr fontId="11"/>
  </si>
  <si>
    <t>6月</t>
    <rPh sb="1" eb="2">
      <t>ガツ</t>
    </rPh>
    <phoneticPr fontId="11"/>
  </si>
  <si>
    <t>7月</t>
    <rPh sb="1" eb="2">
      <t>ガツ</t>
    </rPh>
    <phoneticPr fontId="11"/>
  </si>
  <si>
    <t>8月</t>
    <rPh sb="1" eb="2">
      <t>ガツ</t>
    </rPh>
    <phoneticPr fontId="11"/>
  </si>
  <si>
    <t>9月</t>
    <rPh sb="1" eb="2">
      <t>ガツ</t>
    </rPh>
    <phoneticPr fontId="11"/>
  </si>
  <si>
    <t>10 月</t>
    <phoneticPr fontId="11"/>
  </si>
  <si>
    <t>11 月</t>
    <phoneticPr fontId="11"/>
  </si>
  <si>
    <t>12 月</t>
    <phoneticPr fontId="11"/>
  </si>
  <si>
    <t>うるち米</t>
    <phoneticPr fontId="1"/>
  </si>
  <si>
    <t>国内産，精米，単一原料米(産地、品種及び産年が同一のもの)，袋入り(5kg入り)，「コシヒカリ」</t>
    <rPh sb="30" eb="31">
      <t>フクロ</t>
    </rPh>
    <phoneticPr fontId="11"/>
  </si>
  <si>
    <t>1袋</t>
    <rPh sb="1" eb="2">
      <t>フクロ</t>
    </rPh>
    <phoneticPr fontId="1"/>
  </si>
  <si>
    <t xml:space="preserve"> </t>
  </si>
  <si>
    <t>食パン</t>
    <phoneticPr fontId="1"/>
  </si>
  <si>
    <t>普通品</t>
  </si>
  <si>
    <t>1kg</t>
    <phoneticPr fontId="1"/>
  </si>
  <si>
    <t>カップ麺</t>
    <rPh sb="3" eb="4">
      <t>メン</t>
    </rPh>
    <phoneticPr fontId="1"/>
  </si>
  <si>
    <t>中華タイプ，内容量78g，「カップヌードル」</t>
    <rPh sb="6" eb="9">
      <t>ナイヨウリョウ</t>
    </rPh>
    <phoneticPr fontId="1"/>
  </si>
  <si>
    <t>1個</t>
    <rPh sb="1" eb="2">
      <t>コ</t>
    </rPh>
    <phoneticPr fontId="1"/>
  </si>
  <si>
    <t>小麦粉</t>
    <phoneticPr fontId="1"/>
  </si>
  <si>
    <t>薄力粉，袋入り（1kg入り），
「日清フラワー チャック付」</t>
    <phoneticPr fontId="11"/>
  </si>
  <si>
    <t>まぐろ</t>
    <phoneticPr fontId="1"/>
  </si>
  <si>
    <t>めばち又はきはだ，刺身用，さく，赤身</t>
  </si>
  <si>
    <t>100g</t>
    <phoneticPr fontId="1"/>
  </si>
  <si>
    <t>あじ</t>
    <phoneticPr fontId="1"/>
  </si>
  <si>
    <t>まあじ，丸（長さ約15cm以上）</t>
  </si>
  <si>
    <t>いわし</t>
    <phoneticPr fontId="1"/>
  </si>
  <si>
    <t>まいわし，丸（長さ約12cm以上）</t>
  </si>
  <si>
    <t>たこ</t>
    <phoneticPr fontId="1"/>
  </si>
  <si>
    <t>まだこ，ゆでもの又は蒸しもの</t>
  </si>
  <si>
    <t>あさり</t>
    <phoneticPr fontId="1"/>
  </si>
  <si>
    <t>殻付き</t>
  </si>
  <si>
    <t>牛肉</t>
    <phoneticPr fontId="1"/>
  </si>
  <si>
    <t>国産品</t>
    <phoneticPr fontId="1"/>
  </si>
  <si>
    <t>豚肉</t>
    <phoneticPr fontId="1"/>
  </si>
  <si>
    <t>国産品，バラ（黒豚を除く）</t>
    <rPh sb="0" eb="3">
      <t>コクサンヒン</t>
    </rPh>
    <phoneticPr fontId="1"/>
  </si>
  <si>
    <t>鶏肉</t>
    <phoneticPr fontId="1"/>
  </si>
  <si>
    <t>ブロイラー，もも肉</t>
  </si>
  <si>
    <t>牛乳</t>
    <phoneticPr fontId="1"/>
  </si>
  <si>
    <t>牛乳(店頭売り、紙容器入り）</t>
    <rPh sb="3" eb="5">
      <t>テントウ</t>
    </rPh>
    <rPh sb="5" eb="6">
      <t>ウ</t>
    </rPh>
    <rPh sb="8" eb="12">
      <t>カミヨウキイ</t>
    </rPh>
    <phoneticPr fontId="11"/>
  </si>
  <si>
    <t>1本</t>
    <phoneticPr fontId="1"/>
  </si>
  <si>
    <t>バター</t>
    <phoneticPr fontId="1"/>
  </si>
  <si>
    <t>1箱</t>
    <rPh sb="1" eb="2">
      <t>ハコ</t>
    </rPh>
    <phoneticPr fontId="1"/>
  </si>
  <si>
    <t>チーズ</t>
    <phoneticPr fontId="1"/>
  </si>
  <si>
    <t>鶏卵</t>
    <phoneticPr fontId="1"/>
  </si>
  <si>
    <t>白色卵，パック詰（10個入り），サイズ混合，〔卵重〕「ＭＳ52ｇ～ＬＬ76ｇ未満」，「ＭＳ52ｇ～Ｌ70ｇ未満」又は「Ｍ58ｇ～Ｌ70ｇ未満」</t>
    <phoneticPr fontId="1"/>
  </si>
  <si>
    <t>1ﾊﾟｯｸ</t>
    <phoneticPr fontId="1"/>
  </si>
  <si>
    <t>キャベツ</t>
    <phoneticPr fontId="1"/>
  </si>
  <si>
    <t>さつまいも</t>
    <phoneticPr fontId="1"/>
  </si>
  <si>
    <t>じゃがいも</t>
    <phoneticPr fontId="1"/>
  </si>
  <si>
    <t>だいこん</t>
    <phoneticPr fontId="1"/>
  </si>
  <si>
    <t>たまねぎ</t>
    <phoneticPr fontId="1"/>
  </si>
  <si>
    <t>赤たまねぎを除く</t>
  </si>
  <si>
    <t>豆腐</t>
    <phoneticPr fontId="1"/>
  </si>
  <si>
    <t>木綿豆腐，並</t>
    <phoneticPr fontId="1"/>
  </si>
  <si>
    <t>りんご</t>
    <phoneticPr fontId="1"/>
  </si>
  <si>
    <t>「ふじ」又は「つがる」</t>
    <rPh sb="4" eb="5">
      <t>マタ</t>
    </rPh>
    <phoneticPr fontId="1"/>
  </si>
  <si>
    <t>しょう油</t>
    <phoneticPr fontId="1"/>
  </si>
  <si>
    <t>本醸造，こいくちしょうゆ，JAS規格品･特級，ポリ容器入り（1L入り），「キッコーマンしょうゆ」又は「ヤマサしょうゆ」</t>
    <phoneticPr fontId="11"/>
  </si>
  <si>
    <t>砂糖</t>
    <phoneticPr fontId="1"/>
  </si>
  <si>
    <t>上白，袋入り（1kg入り）</t>
    <phoneticPr fontId="11"/>
  </si>
  <si>
    <t>1袋</t>
    <phoneticPr fontId="1"/>
  </si>
  <si>
    <t>ソース</t>
    <phoneticPr fontId="1"/>
  </si>
  <si>
    <t>濃厚ソース，JAS規格品･特級，ポリ容器入り（500mL入り）</t>
  </si>
  <si>
    <t>マヨネーズ</t>
    <phoneticPr fontId="1"/>
  </si>
  <si>
    <t>ポリ容器入り（450g入り），「キユーピーマヨネーズ」</t>
  </si>
  <si>
    <t>緑茶</t>
    <rPh sb="0" eb="1">
      <t>ミドリ</t>
    </rPh>
    <phoneticPr fontId="1"/>
  </si>
  <si>
    <t>煎茶（抹茶入りを含む），袋入り（100～300ｇ入り）</t>
    <phoneticPr fontId="1"/>
  </si>
  <si>
    <t>台所用洗剤</t>
    <phoneticPr fontId="1"/>
  </si>
  <si>
    <t>ワイシャツ</t>
    <phoneticPr fontId="1"/>
  </si>
  <si>
    <t>長袖</t>
    <phoneticPr fontId="1"/>
  </si>
  <si>
    <t>1枚</t>
    <phoneticPr fontId="1"/>
  </si>
  <si>
    <t>クリーニング代</t>
    <phoneticPr fontId="1"/>
  </si>
  <si>
    <t>資料：小売物価統計調査（動向編）</t>
    <rPh sb="12" eb="14">
      <t>ドウコウ</t>
    </rPh>
    <rPh sb="14" eb="15">
      <t>ヘン</t>
    </rPh>
    <phoneticPr fontId="1"/>
  </si>
  <si>
    <t>令和6年</t>
    <rPh sb="0" eb="2">
      <t>レイワ</t>
    </rPh>
    <rPh sb="3" eb="4">
      <t>ネン</t>
    </rPh>
    <phoneticPr fontId="1"/>
  </si>
  <si>
    <t>令和5年度</t>
    <rPh sb="0" eb="2">
      <t>レイワ</t>
    </rPh>
    <phoneticPr fontId="1"/>
  </si>
  <si>
    <t>令和5年度</t>
    <rPh sb="0" eb="2">
      <t>レイワ</t>
    </rPh>
    <rPh sb="3" eb="5">
      <t>ネンド</t>
    </rPh>
    <phoneticPr fontId="1"/>
  </si>
  <si>
    <t>令和5年度末</t>
    <rPh sb="0" eb="2">
      <t>レイワ</t>
    </rPh>
    <phoneticPr fontId="11"/>
  </si>
  <si>
    <t>資料：兵庫県企画部統計課「市町民経済計算」</t>
    <rPh sb="6" eb="8">
      <t>キカク</t>
    </rPh>
    <rPh sb="8" eb="9">
      <t>ブ</t>
    </rPh>
    <rPh sb="9" eb="11">
      <t>トウケイ</t>
    </rPh>
    <phoneticPr fontId="1"/>
  </si>
  <si>
    <t>〔注〕令和２年（２０２０年）時点の消費構造（品目ごとの支出割合）をウエイトとして、
　　　個々の品目の価格指数を加重平均して算出している。</t>
    <rPh sb="1" eb="2">
      <t>チュウ</t>
    </rPh>
    <rPh sb="3" eb="4">
      <t>レイ</t>
    </rPh>
    <rPh sb="4" eb="5">
      <t>ワ</t>
    </rPh>
    <rPh sb="6" eb="7">
      <t>ネン</t>
    </rPh>
    <rPh sb="7" eb="8">
      <t>ヘイネン</t>
    </rPh>
    <rPh sb="12" eb="13">
      <t>ネン</t>
    </rPh>
    <phoneticPr fontId="19"/>
  </si>
  <si>
    <t xml:space="preserve">合成洗剤，液体，詰め替え用，ポリ容器入り（385ml入り），「キュキュット」 </t>
    <phoneticPr fontId="1"/>
  </si>
  <si>
    <t>令和6年度</t>
    <rPh sb="0" eb="2">
      <t>レイワ</t>
    </rPh>
    <phoneticPr fontId="1"/>
  </si>
  <si>
    <t>平成31年度</t>
  </si>
  <si>
    <t>令和6年度</t>
    <rPh sb="0" eb="2">
      <t>レイワ</t>
    </rPh>
    <rPh sb="3" eb="5">
      <t>ネンド</t>
    </rPh>
    <phoneticPr fontId="1"/>
  </si>
  <si>
    <t>令和6年度中の状況</t>
    <rPh sb="0" eb="2">
      <t>レイワ</t>
    </rPh>
    <phoneticPr fontId="11"/>
  </si>
  <si>
    <t>令和6年度末</t>
    <rPh sb="0" eb="2">
      <t>レイワ</t>
    </rPh>
    <phoneticPr fontId="11"/>
  </si>
  <si>
    <t>令和7年</t>
    <rPh sb="0" eb="2">
      <t>レイワ</t>
    </rPh>
    <rPh sb="3" eb="4">
      <t>ネン</t>
    </rPh>
    <phoneticPr fontId="1"/>
  </si>
  <si>
    <t>令　　和　　7　　年　　月　　別　　平　　均</t>
    <rPh sb="0" eb="1">
      <t>レイ</t>
    </rPh>
    <rPh sb="3" eb="4">
      <t>ワ</t>
    </rPh>
    <rPh sb="9" eb="10">
      <t>ネン</t>
    </rPh>
    <rPh sb="12" eb="13">
      <t>ツキ</t>
    </rPh>
    <rPh sb="15" eb="16">
      <t>ベツ</t>
    </rPh>
    <rPh sb="18" eb="19">
      <t>ヘイ</t>
    </rPh>
    <rPh sb="21" eb="22">
      <t>ヒトシ</t>
    </rPh>
    <phoneticPr fontId="1"/>
  </si>
  <si>
    <t>平成30年度</t>
  </si>
  <si>
    <t>令和3年度</t>
  </si>
  <si>
    <t>令和4年度</t>
  </si>
  <si>
    <t>令和5年度</t>
    <phoneticPr fontId="11"/>
  </si>
  <si>
    <t>8-8転記</t>
    <rPh sb="3" eb="5">
      <t>テンキ</t>
    </rPh>
    <phoneticPr fontId="6"/>
  </si>
  <si>
    <t>円</t>
    <rPh sb="0" eb="1">
      <t>エン</t>
    </rPh>
    <phoneticPr fontId="6"/>
  </si>
  <si>
    <t>１ 月</t>
  </si>
  <si>
    <t>２ 月</t>
  </si>
  <si>
    <t>３ 月</t>
  </si>
  <si>
    <t>４ 月</t>
  </si>
  <si>
    <t>５ 月</t>
  </si>
  <si>
    <t>６ 月</t>
  </si>
  <si>
    <t>７ 月</t>
  </si>
  <si>
    <t>８ 月</t>
  </si>
  <si>
    <t>９ 月</t>
  </si>
  <si>
    <t>10 月</t>
    <phoneticPr fontId="6"/>
  </si>
  <si>
    <t>11 月</t>
    <phoneticPr fontId="6"/>
  </si>
  <si>
    <t>12 月</t>
    <phoneticPr fontId="6"/>
  </si>
  <si>
    <t>8-5転記</t>
    <rPh sb="3" eb="5">
      <t>テンキ</t>
    </rPh>
    <phoneticPr fontId="6"/>
  </si>
  <si>
    <t>令和元年度</t>
    <rPh sb="0" eb="2">
      <t>レイワ</t>
    </rPh>
    <rPh sb="2" eb="3">
      <t>モト</t>
    </rPh>
    <phoneticPr fontId="6"/>
  </si>
  <si>
    <t>令和2年度</t>
    <rPh sb="0" eb="2">
      <t>レイワ</t>
    </rPh>
    <phoneticPr fontId="6"/>
  </si>
  <si>
    <t>令和3年度</t>
    <rPh sb="0" eb="2">
      <t>レイワ</t>
    </rPh>
    <phoneticPr fontId="6"/>
  </si>
  <si>
    <t>令和4年度</t>
    <rPh sb="0" eb="2">
      <t>レイワ</t>
    </rPh>
    <phoneticPr fontId="6"/>
  </si>
  <si>
    <t>令和５年度</t>
    <rPh sb="0" eb="2">
      <t>レイワ</t>
    </rPh>
    <phoneticPr fontId="6"/>
  </si>
  <si>
    <t>平成30年度</t>
    <phoneticPr fontId="6"/>
  </si>
  <si>
    <t>第 １ 次 産 業</t>
  </si>
  <si>
    <t>第 ２ 次 産 業</t>
  </si>
  <si>
    <t>第 ３ 次 産 業</t>
  </si>
  <si>
    <t>　</t>
    <phoneticPr fontId="6"/>
  </si>
  <si>
    <t>うるち米</t>
  </si>
  <si>
    <t>-</t>
  </si>
  <si>
    <t>食パン</t>
  </si>
  <si>
    <t>カップ麺</t>
  </si>
  <si>
    <t>小麦粉</t>
  </si>
  <si>
    <t>まぐろ</t>
  </si>
  <si>
    <t>あじ</t>
  </si>
  <si>
    <t>いわし</t>
  </si>
  <si>
    <t>たこ</t>
  </si>
  <si>
    <t>あさり</t>
  </si>
  <si>
    <t>牛肉</t>
  </si>
  <si>
    <t>豚肉</t>
  </si>
  <si>
    <t>鶏肉</t>
  </si>
  <si>
    <t>牛乳</t>
  </si>
  <si>
    <t>バター</t>
  </si>
  <si>
    <t>チーズ</t>
  </si>
  <si>
    <t>鶏卵</t>
  </si>
  <si>
    <t>キャベツ</t>
  </si>
  <si>
    <t>さつまいも</t>
  </si>
  <si>
    <t>じゃがいも</t>
  </si>
  <si>
    <t>だいこん</t>
  </si>
  <si>
    <t>たまねぎ</t>
  </si>
  <si>
    <t>豆腐</t>
  </si>
  <si>
    <t>りんご</t>
  </si>
  <si>
    <t>しょう油</t>
  </si>
  <si>
    <t>砂糖</t>
  </si>
  <si>
    <t>ソース</t>
  </si>
  <si>
    <t>マヨネーズ</t>
  </si>
  <si>
    <t>緑茶</t>
  </si>
  <si>
    <t>台所用洗剤</t>
  </si>
  <si>
    <t>ワイシャツ</t>
  </si>
  <si>
    <t>クリーニング代</t>
    <rPh sb="6" eb="7">
      <t>ダイ</t>
    </rPh>
    <phoneticPr fontId="6"/>
  </si>
  <si>
    <t>レンタル・リース
貸借</t>
    <phoneticPr fontId="1"/>
  </si>
  <si>
    <t>区分</t>
    <rPh sb="0" eb="2">
      <t>クブン</t>
    </rPh>
    <phoneticPr fontId="11"/>
  </si>
  <si>
    <t>清酒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</si>
</sst>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#,##0_);[Red]\(#,##0\)"/>
    <numFmt numFmtId="177" formatCode="\(0\)"/>
    <numFmt numFmtId="178" formatCode="0_);\(0\)"/>
    <numFmt numFmtId="179" formatCode="#,##0_ "/>
    <numFmt numFmtId="180" formatCode="0.0"/>
    <numFmt numFmtId="181" formatCode="#,##0;&quot;△ &quot;#,##0"/>
    <numFmt numFmtId="182" formatCode="#,##0.0"/>
    <numFmt numFmtId="183" formatCode="#,##0.0;&quot;△&quot;#,##0.0"/>
    <numFmt numFmtId="184" formatCode="0.0_ "/>
    <numFmt numFmtId="185" formatCode="#,##0.0;&quot;△ &quot;#,##0.0"/>
    <numFmt numFmtId="186" formatCode="0;&quot;△ &quot;0"/>
    <numFmt numFmtId="187" formatCode="0.0;&quot;△ &quot;0.0"/>
    <numFmt numFmtId="188" formatCode="0.0_);[Red]\(0.0\)"/>
    <numFmt numFmtId="189" formatCode="#,##0_);\(#,##0\)"/>
    <numFmt numFmtId="190" formatCode="\(0,000\)"/>
    <numFmt numFmtId="191" formatCode="0_ "/>
    <numFmt numFmtId="192" formatCode="#,##0;&quot;▲ &quot;#,##0"/>
  </numFmts>
  <fonts count="25">
    <font>
      <sz val="12"/>
      <name val="System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name val="System"/>
      <charset val="128"/>
    </font>
    <font>
      <sz val="10"/>
      <color theme="1"/>
      <name val="ＭＳ 明朝"/>
      <family val="1"/>
      <charset val="128"/>
    </font>
    <font>
      <sz val="6"/>
      <name val="System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3" fillId="0" borderId="0"/>
  </cellStyleXfs>
  <cellXfs count="575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/>
    <xf numFmtId="177" fontId="7" fillId="0" borderId="0" xfId="0" applyNumberFormat="1" applyFont="1" applyAlignment="1" applyProtection="1">
      <alignment horizontal="center" vertical="center"/>
      <protection locked="0"/>
    </xf>
    <xf numFmtId="176" fontId="7" fillId="0" borderId="0" xfId="0" applyNumberFormat="1" applyFont="1" applyAlignment="1">
      <alignment vertical="center" shrinkToFit="1"/>
    </xf>
    <xf numFmtId="0" fontId="5" fillId="0" borderId="0" xfId="0" applyFont="1" applyProtection="1">
      <protection locked="0"/>
    </xf>
    <xf numFmtId="0" fontId="5" fillId="0" borderId="27" xfId="0" applyFont="1" applyBorder="1" applyProtection="1">
      <protection locked="0"/>
    </xf>
    <xf numFmtId="0" fontId="2" fillId="0" borderId="0" xfId="0" applyFont="1" applyAlignment="1">
      <alignment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/>
    </xf>
    <xf numFmtId="0" fontId="5" fillId="0" borderId="16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vertical="center" shrinkToFit="1"/>
      <protection locked="0"/>
    </xf>
    <xf numFmtId="177" fontId="3" fillId="0" borderId="2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" fontId="3" fillId="0" borderId="0" xfId="0" applyNumberFormat="1" applyFont="1" applyAlignment="1" applyProtection="1">
      <alignment vertical="center" shrinkToFit="1"/>
      <protection locked="0"/>
    </xf>
    <xf numFmtId="0" fontId="5" fillId="0" borderId="12" xfId="0" applyFont="1" applyBorder="1" applyAlignment="1" applyProtection="1">
      <alignment horizontal="centerContinuous" vertical="center"/>
      <protection locked="0"/>
    </xf>
    <xf numFmtId="0" fontId="5" fillId="0" borderId="13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 applyProtection="1">
      <alignment horizontal="centerContinuous" vertic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7" xfId="0" applyFont="1" applyBorder="1"/>
    <xf numFmtId="0" fontId="12" fillId="0" borderId="0" xfId="0" applyFont="1"/>
    <xf numFmtId="0" fontId="14" fillId="0" borderId="0" xfId="0" applyFont="1" applyProtection="1">
      <protection locked="0"/>
    </xf>
    <xf numFmtId="0" fontId="3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5" fillId="0" borderId="61" xfId="0" applyFont="1" applyBorder="1" applyAlignment="1">
      <alignment horizontal="right" vertical="center"/>
    </xf>
    <xf numFmtId="0" fontId="3" fillId="0" borderId="6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3" fontId="3" fillId="0" borderId="41" xfId="0" applyNumberFormat="1" applyFont="1" applyBorder="1" applyAlignment="1">
      <alignment horizontal="right" vertical="center"/>
    </xf>
    <xf numFmtId="180" fontId="3" fillId="0" borderId="46" xfId="0" applyNumberFormat="1" applyFont="1" applyBorder="1" applyAlignment="1">
      <alignment horizontal="right" vertical="center"/>
    </xf>
    <xf numFmtId="180" fontId="3" fillId="0" borderId="49" xfId="0" applyNumberFormat="1" applyFont="1" applyBorder="1" applyAlignment="1">
      <alignment horizontal="right" vertical="center"/>
    </xf>
    <xf numFmtId="180" fontId="3" fillId="0" borderId="63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2" fillId="0" borderId="64" xfId="0" applyFont="1" applyBorder="1" applyAlignment="1">
      <alignment vertical="center"/>
    </xf>
    <xf numFmtId="0" fontId="3" fillId="0" borderId="56" xfId="0" applyFont="1" applyBorder="1" applyAlignment="1">
      <alignment horizontal="centerContinuous" vertical="center"/>
    </xf>
    <xf numFmtId="181" fontId="3" fillId="0" borderId="46" xfId="0" applyNumberFormat="1" applyFont="1" applyBorder="1" applyAlignment="1">
      <alignment horizontal="right" vertical="center"/>
    </xf>
    <xf numFmtId="182" fontId="2" fillId="0" borderId="0" xfId="0" applyNumberFormat="1" applyFont="1"/>
    <xf numFmtId="0" fontId="3" fillId="0" borderId="0" xfId="0" applyFont="1" applyAlignment="1">
      <alignment horizontal="centerContinuous" vertical="center"/>
    </xf>
    <xf numFmtId="0" fontId="2" fillId="0" borderId="65" xfId="0" applyFont="1" applyBorder="1" applyAlignment="1">
      <alignment vertical="center"/>
    </xf>
    <xf numFmtId="0" fontId="3" fillId="0" borderId="48" xfId="0" applyFont="1" applyBorder="1" applyAlignment="1">
      <alignment horizontal="left" vertical="center"/>
    </xf>
    <xf numFmtId="181" fontId="3" fillId="0" borderId="67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12" fillId="0" borderId="68" xfId="0" applyFont="1" applyBorder="1" applyAlignment="1">
      <alignment horizontal="distributed" vertical="center"/>
    </xf>
    <xf numFmtId="0" fontId="3" fillId="0" borderId="44" xfId="0" applyFont="1" applyBorder="1" applyAlignment="1">
      <alignment horizontal="left" vertical="center"/>
    </xf>
    <xf numFmtId="181" fontId="12" fillId="0" borderId="46" xfId="0" applyNumberFormat="1" applyFont="1" applyBorder="1" applyAlignment="1" applyProtection="1">
      <alignment horizontal="right" vertical="center"/>
      <protection locked="0"/>
    </xf>
    <xf numFmtId="180" fontId="12" fillId="0" borderId="46" xfId="0" applyNumberFormat="1" applyFont="1" applyBorder="1" applyAlignment="1">
      <alignment horizontal="right" vertical="center"/>
    </xf>
    <xf numFmtId="180" fontId="12" fillId="0" borderId="49" xfId="0" applyNumberFormat="1" applyFont="1" applyBorder="1" applyAlignment="1">
      <alignment horizontal="right" vertical="center"/>
    </xf>
    <xf numFmtId="181" fontId="12" fillId="0" borderId="49" xfId="0" applyNumberFormat="1" applyFont="1" applyBorder="1" applyAlignment="1" applyProtection="1">
      <alignment horizontal="right" vertical="center"/>
      <protection locked="0"/>
    </xf>
    <xf numFmtId="180" fontId="12" fillId="0" borderId="63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12" fillId="0" borderId="69" xfId="0" applyFont="1" applyBorder="1" applyAlignment="1">
      <alignment horizontal="distributed" vertical="center"/>
    </xf>
    <xf numFmtId="3" fontId="12" fillId="0" borderId="46" xfId="0" applyNumberFormat="1" applyFont="1" applyBorder="1" applyAlignment="1">
      <alignment horizontal="right" vertical="center"/>
    </xf>
    <xf numFmtId="3" fontId="12" fillId="0" borderId="49" xfId="0" applyNumberFormat="1" applyFont="1" applyBorder="1" applyAlignment="1">
      <alignment horizontal="right" vertical="center"/>
    </xf>
    <xf numFmtId="3" fontId="12" fillId="0" borderId="63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3" fontId="3" fillId="0" borderId="46" xfId="0" applyNumberFormat="1" applyFont="1" applyBorder="1" applyAlignment="1">
      <alignment horizontal="right" vertical="center"/>
    </xf>
    <xf numFmtId="181" fontId="12" fillId="0" borderId="6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12" fillId="0" borderId="71" xfId="0" applyFont="1" applyBorder="1" applyAlignment="1">
      <alignment horizontal="distributed" vertical="center"/>
    </xf>
    <xf numFmtId="0" fontId="15" fillId="0" borderId="69" xfId="0" applyFont="1" applyBorder="1" applyAlignment="1">
      <alignment horizontal="distributed" vertical="center" wrapText="1"/>
    </xf>
    <xf numFmtId="0" fontId="15" fillId="0" borderId="0" xfId="0" applyFont="1" applyAlignment="1">
      <alignment horizontal="distributed" vertical="center" wrapText="1"/>
    </xf>
    <xf numFmtId="180" fontId="12" fillId="0" borderId="46" xfId="0" applyNumberFormat="1" applyFont="1" applyBorder="1" applyAlignment="1" applyProtection="1">
      <alignment horizontal="right" vertical="center"/>
      <protection locked="0"/>
    </xf>
    <xf numFmtId="180" fontId="12" fillId="0" borderId="49" xfId="0" applyNumberFormat="1" applyFont="1" applyBorder="1" applyAlignment="1" applyProtection="1">
      <alignment horizontal="right" vertical="center"/>
      <protection locked="0"/>
    </xf>
    <xf numFmtId="0" fontId="15" fillId="0" borderId="69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2" fillId="0" borderId="62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16" fillId="0" borderId="73" xfId="0" applyFont="1" applyBorder="1" applyAlignment="1">
      <alignment vertical="center" wrapText="1"/>
    </xf>
    <xf numFmtId="0" fontId="12" fillId="0" borderId="52" xfId="0" applyFont="1" applyBorder="1" applyAlignment="1">
      <alignment vertical="center"/>
    </xf>
    <xf numFmtId="181" fontId="3" fillId="0" borderId="58" xfId="0" applyNumberFormat="1" applyFont="1" applyBorder="1" applyAlignment="1" applyProtection="1">
      <alignment horizontal="right" vertical="center"/>
      <protection locked="0"/>
    </xf>
    <xf numFmtId="180" fontId="3" fillId="0" borderId="58" xfId="0" applyNumberFormat="1" applyFont="1" applyBorder="1" applyAlignment="1">
      <alignment horizontal="right" vertical="center"/>
    </xf>
    <xf numFmtId="180" fontId="12" fillId="0" borderId="53" xfId="0" applyNumberFormat="1" applyFont="1" applyBorder="1" applyAlignment="1">
      <alignment horizontal="right" vertical="center"/>
    </xf>
    <xf numFmtId="180" fontId="12" fillId="0" borderId="50" xfId="0" applyNumberFormat="1" applyFont="1" applyBorder="1" applyAlignment="1">
      <alignment horizontal="right" vertical="center"/>
    </xf>
    <xf numFmtId="183" fontId="3" fillId="0" borderId="58" xfId="0" applyNumberFormat="1" applyFont="1" applyBorder="1" applyAlignment="1">
      <alignment horizontal="right" vertical="center"/>
    </xf>
    <xf numFmtId="180" fontId="12" fillId="0" borderId="74" xfId="0" applyNumberFormat="1" applyFont="1" applyBorder="1" applyAlignment="1">
      <alignment horizontal="right" vertical="center"/>
    </xf>
    <xf numFmtId="0" fontId="15" fillId="0" borderId="0" xfId="0" applyFont="1" applyAlignment="1">
      <alignment wrapText="1"/>
    </xf>
    <xf numFmtId="0" fontId="2" fillId="0" borderId="75" xfId="0" applyFont="1" applyBorder="1"/>
    <xf numFmtId="0" fontId="3" fillId="0" borderId="75" xfId="0" applyFont="1" applyBorder="1"/>
    <xf numFmtId="0" fontId="3" fillId="0" borderId="8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2" fillId="0" borderId="64" xfId="0" applyFont="1" applyBorder="1"/>
    <xf numFmtId="180" fontId="3" fillId="0" borderId="64" xfId="0" applyNumberFormat="1" applyFont="1" applyBorder="1"/>
    <xf numFmtId="184" fontId="4" fillId="0" borderId="0" xfId="0" applyNumberFormat="1" applyFont="1"/>
    <xf numFmtId="180" fontId="2" fillId="0" borderId="0" xfId="0" applyNumberFormat="1" applyFont="1"/>
    <xf numFmtId="0" fontId="20" fillId="0" borderId="0" xfId="2" applyFont="1">
      <alignment vertical="center"/>
    </xf>
    <xf numFmtId="0" fontId="20" fillId="0" borderId="27" xfId="2" applyFont="1" applyBorder="1">
      <alignment vertical="center"/>
    </xf>
    <xf numFmtId="0" fontId="21" fillId="0" borderId="54" xfId="2" applyFont="1" applyBorder="1" applyAlignment="1">
      <alignment horizontal="right" vertical="center"/>
    </xf>
    <xf numFmtId="0" fontId="21" fillId="0" borderId="84" xfId="2" applyFont="1" applyBorder="1" applyAlignment="1">
      <alignment horizontal="right" vertical="center"/>
    </xf>
    <xf numFmtId="0" fontId="7" fillId="0" borderId="85" xfId="2" applyFont="1" applyBorder="1" applyAlignment="1">
      <alignment horizontal="right" vertical="center"/>
    </xf>
    <xf numFmtId="0" fontId="7" fillId="0" borderId="43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left" vertical="center"/>
    </xf>
    <xf numFmtId="181" fontId="10" fillId="0" borderId="49" xfId="2" applyNumberFormat="1" applyFont="1" applyBorder="1">
      <alignment vertical="center"/>
    </xf>
    <xf numFmtId="181" fontId="10" fillId="0" borderId="86" xfId="2" applyNumberFormat="1" applyFont="1" applyBorder="1">
      <alignment vertical="center"/>
    </xf>
    <xf numFmtId="0" fontId="7" fillId="0" borderId="87" xfId="2" applyFont="1" applyBorder="1" applyAlignment="1">
      <alignment horizontal="right" vertical="center"/>
    </xf>
    <xf numFmtId="0" fontId="7" fillId="0" borderId="47" xfId="2" applyFont="1" applyBorder="1" applyAlignment="1">
      <alignment horizontal="center" vertical="center" shrinkToFit="1"/>
    </xf>
    <xf numFmtId="3" fontId="10" fillId="0" borderId="49" xfId="2" applyNumberFormat="1" applyFont="1" applyBorder="1">
      <alignment vertical="center"/>
    </xf>
    <xf numFmtId="3" fontId="10" fillId="0" borderId="63" xfId="2" applyNumberFormat="1" applyFont="1" applyBorder="1">
      <alignment vertical="center"/>
    </xf>
    <xf numFmtId="0" fontId="7" fillId="0" borderId="66" xfId="2" applyFont="1" applyBorder="1" applyAlignment="1">
      <alignment horizontal="left" vertical="center"/>
    </xf>
    <xf numFmtId="3" fontId="10" fillId="0" borderId="88" xfId="2" applyNumberFormat="1" applyFont="1" applyBorder="1">
      <alignment vertical="center"/>
    </xf>
    <xf numFmtId="3" fontId="10" fillId="0" borderId="89" xfId="2" applyNumberFormat="1" applyFont="1" applyBorder="1">
      <alignment vertical="center"/>
    </xf>
    <xf numFmtId="0" fontId="20" fillId="0" borderId="0" xfId="2" applyFont="1" applyAlignment="1"/>
    <xf numFmtId="0" fontId="20" fillId="2" borderId="0" xfId="2" applyFont="1" applyFill="1">
      <alignment vertical="center"/>
    </xf>
    <xf numFmtId="0" fontId="10" fillId="0" borderId="22" xfId="2" applyFont="1" applyBorder="1">
      <alignment vertical="center"/>
    </xf>
    <xf numFmtId="0" fontId="10" fillId="0" borderId="22" xfId="2" applyFont="1" applyBorder="1" applyAlignment="1">
      <alignment vertical="center" wrapText="1"/>
    </xf>
    <xf numFmtId="0" fontId="10" fillId="0" borderId="23" xfId="2" applyFont="1" applyBorder="1" applyAlignment="1">
      <alignment vertical="center" wrapText="1"/>
    </xf>
    <xf numFmtId="0" fontId="7" fillId="0" borderId="79" xfId="2" applyFont="1" applyBorder="1" applyAlignment="1">
      <alignment horizontal="center" vertical="center"/>
    </xf>
    <xf numFmtId="186" fontId="21" fillId="0" borderId="55" xfId="2" applyNumberFormat="1" applyFont="1" applyBorder="1" applyAlignment="1">
      <alignment horizontal="right"/>
    </xf>
    <xf numFmtId="186" fontId="21" fillId="0" borderId="55" xfId="2" applyNumberFormat="1" applyFont="1" applyBorder="1" applyAlignment="1"/>
    <xf numFmtId="186" fontId="21" fillId="0" borderId="84" xfId="2" applyNumberFormat="1" applyFont="1" applyBorder="1" applyAlignment="1"/>
    <xf numFmtId="0" fontId="7" fillId="0" borderId="48" xfId="2" applyFont="1" applyBorder="1">
      <alignment vertical="center"/>
    </xf>
    <xf numFmtId="0" fontId="21" fillId="0" borderId="0" xfId="2" applyFont="1" applyAlignment="1"/>
    <xf numFmtId="0" fontId="7" fillId="0" borderId="47" xfId="2" applyFont="1" applyBorder="1">
      <alignment vertical="center"/>
    </xf>
    <xf numFmtId="0" fontId="7" fillId="0" borderId="0" xfId="2" applyFont="1">
      <alignment vertical="center"/>
    </xf>
    <xf numFmtId="181" fontId="20" fillId="0" borderId="0" xfId="2" applyNumberFormat="1" applyFont="1">
      <alignment vertical="center"/>
    </xf>
    <xf numFmtId="0" fontId="21" fillId="0" borderId="55" xfId="2" applyFont="1" applyBorder="1" applyAlignment="1"/>
    <xf numFmtId="186" fontId="21" fillId="0" borderId="84" xfId="2" applyNumberFormat="1" applyFont="1" applyBorder="1" applyAlignment="1">
      <alignment horizontal="right"/>
    </xf>
    <xf numFmtId="0" fontId="20" fillId="0" borderId="55" xfId="2" applyFont="1" applyBorder="1">
      <alignment vertical="center"/>
    </xf>
    <xf numFmtId="0" fontId="20" fillId="0" borderId="49" xfId="2" applyFont="1" applyBorder="1">
      <alignment vertical="center"/>
    </xf>
    <xf numFmtId="0" fontId="2" fillId="0" borderId="0" xfId="0" applyFont="1" applyAlignment="1" applyProtection="1">
      <alignment horizont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horizontal="distributed" vertical="center"/>
      <protection locked="0"/>
    </xf>
    <xf numFmtId="0" fontId="5" fillId="0" borderId="44" xfId="0" applyFont="1" applyBorder="1" applyProtection="1">
      <protection locked="0"/>
    </xf>
    <xf numFmtId="0" fontId="12" fillId="0" borderId="42" xfId="0" applyFont="1" applyBorder="1" applyAlignment="1" applyProtection="1">
      <alignment horizontal="left" vertical="center" wrapText="1" shrinkToFit="1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>
      <alignment horizontal="right" vertical="center"/>
    </xf>
    <xf numFmtId="0" fontId="3" fillId="0" borderId="85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horizontal="distributed" vertical="center"/>
      <protection locked="0"/>
    </xf>
    <xf numFmtId="0" fontId="5" fillId="0" borderId="48" xfId="0" applyFont="1" applyBorder="1" applyProtection="1">
      <protection locked="0"/>
    </xf>
    <xf numFmtId="0" fontId="3" fillId="0" borderId="46" xfId="0" applyFont="1" applyBorder="1" applyAlignment="1" applyProtection="1">
      <alignment horizontal="left" vertical="center" shrinkToFit="1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Protection="1">
      <protection locked="0"/>
    </xf>
    <xf numFmtId="0" fontId="3" fillId="0" borderId="46" xfId="0" applyFont="1" applyBorder="1" applyAlignment="1" applyProtection="1">
      <alignment horizontal="left" vertical="center" wrapText="1" shrinkToFi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3" fontId="4" fillId="0" borderId="0" xfId="3" applyNumberFormat="1" applyFont="1" applyAlignment="1">
      <alignment horizontal="right" vertical="center"/>
    </xf>
    <xf numFmtId="0" fontId="12" fillId="0" borderId="46" xfId="0" applyFont="1" applyBorder="1" applyAlignment="1" applyProtection="1">
      <alignment horizontal="left" vertical="center" wrapText="1" shrinkToFit="1"/>
      <protection locked="0"/>
    </xf>
    <xf numFmtId="49" fontId="23" fillId="0" borderId="49" xfId="0" applyNumberFormat="1" applyFont="1" applyBorder="1" applyAlignment="1">
      <alignment horizontal="left" vertical="center" wrapText="1" shrinkToFit="1"/>
    </xf>
    <xf numFmtId="0" fontId="15" fillId="0" borderId="46" xfId="0" applyFont="1" applyBorder="1" applyAlignment="1" applyProtection="1">
      <alignment horizontal="left" vertical="center" wrapText="1" shrinkToFit="1"/>
      <protection locked="0"/>
    </xf>
    <xf numFmtId="0" fontId="3" fillId="0" borderId="46" xfId="0" applyFont="1" applyBorder="1" applyAlignment="1" applyProtection="1">
      <alignment horizontal="center" vertical="center" shrinkToFit="1"/>
      <protection locked="0"/>
    </xf>
    <xf numFmtId="0" fontId="16" fillId="0" borderId="46" xfId="0" applyFont="1" applyBorder="1" applyAlignment="1" applyProtection="1">
      <alignment horizontal="left" vertical="center" wrapText="1" shrinkToFit="1"/>
      <protection locked="0"/>
    </xf>
    <xf numFmtId="0" fontId="3" fillId="0" borderId="73" xfId="0" applyFont="1" applyBorder="1" applyAlignment="1" applyProtection="1">
      <alignment vertical="center"/>
      <protection locked="0"/>
    </xf>
    <xf numFmtId="0" fontId="16" fillId="0" borderId="51" xfId="0" applyFont="1" applyBorder="1" applyAlignment="1" applyProtection="1">
      <alignment horizontal="distributed" vertical="center"/>
      <protection locked="0"/>
    </xf>
    <xf numFmtId="0" fontId="5" fillId="0" borderId="52" xfId="0" applyFont="1" applyBorder="1" applyProtection="1">
      <protection locked="0"/>
    </xf>
    <xf numFmtId="0" fontId="12" fillId="0" borderId="50" xfId="0" applyFont="1" applyBorder="1" applyAlignment="1" applyProtection="1">
      <alignment horizontal="left" vertical="center" wrapText="1" shrinkToFit="1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188" fontId="10" fillId="0" borderId="49" xfId="2" applyNumberFormat="1" applyFont="1" applyBorder="1" applyAlignment="1">
      <alignment horizontal="right" vertical="center"/>
    </xf>
    <xf numFmtId="188" fontId="10" fillId="0" borderId="63" xfId="2" applyNumberFormat="1" applyFont="1" applyBorder="1" applyAlignment="1">
      <alignment horizontal="right" vertical="center"/>
    </xf>
    <xf numFmtId="188" fontId="10" fillId="0" borderId="86" xfId="2" applyNumberFormat="1" applyFont="1" applyBorder="1" applyAlignment="1">
      <alignment horizontal="right" vertical="center"/>
    </xf>
    <xf numFmtId="188" fontId="10" fillId="0" borderId="55" xfId="2" applyNumberFormat="1" applyFont="1" applyBorder="1" applyAlignment="1">
      <alignment horizontal="right" vertical="center"/>
    </xf>
    <xf numFmtId="188" fontId="10" fillId="0" borderId="98" xfId="2" applyNumberFormat="1" applyFont="1" applyBorder="1" applyAlignment="1">
      <alignment horizontal="right" vertical="center"/>
    </xf>
    <xf numFmtId="188" fontId="10" fillId="0" borderId="88" xfId="2" applyNumberFormat="1" applyFont="1" applyBorder="1" applyAlignment="1">
      <alignment horizontal="right" vertical="center"/>
    </xf>
    <xf numFmtId="188" fontId="10" fillId="0" borderId="89" xfId="2" applyNumberFormat="1" applyFont="1" applyBorder="1" applyAlignment="1">
      <alignment horizontal="right" vertical="center"/>
    </xf>
    <xf numFmtId="0" fontId="12" fillId="0" borderId="0" xfId="0" applyFont="1" applyProtection="1">
      <protection locked="0"/>
    </xf>
    <xf numFmtId="0" fontId="5" fillId="0" borderId="5" xfId="0" applyFont="1" applyBorder="1" applyAlignment="1" applyProtection="1">
      <alignment vertical="center" shrinkToFit="1"/>
      <protection locked="0"/>
    </xf>
    <xf numFmtId="1" fontId="5" fillId="0" borderId="5" xfId="0" applyNumberFormat="1" applyFont="1" applyBorder="1" applyAlignment="1" applyProtection="1">
      <alignment vertical="center" shrinkToFit="1"/>
      <protection locked="0"/>
    </xf>
    <xf numFmtId="1" fontId="5" fillId="0" borderId="13" xfId="0" applyNumberFormat="1" applyFont="1" applyBorder="1" applyAlignment="1" applyProtection="1">
      <alignment vertical="center" shrinkToFit="1"/>
      <protection locked="0"/>
    </xf>
    <xf numFmtId="0" fontId="5" fillId="0" borderId="13" xfId="0" applyFont="1" applyBorder="1" applyAlignment="1" applyProtection="1">
      <alignment horizontal="right" vertical="center" shrinkToFit="1"/>
      <protection locked="0"/>
    </xf>
    <xf numFmtId="3" fontId="5" fillId="0" borderId="14" xfId="0" applyNumberFormat="1" applyFont="1" applyBorder="1" applyAlignment="1">
      <alignment horizontal="right" vertical="center" shrinkToFit="1"/>
    </xf>
    <xf numFmtId="0" fontId="3" fillId="0" borderId="85" xfId="2" applyFont="1" applyBorder="1" applyAlignment="1">
      <alignment horizontal="right" vertical="center"/>
    </xf>
    <xf numFmtId="0" fontId="3" fillId="0" borderId="47" xfId="2" applyFont="1" applyBorder="1" applyAlignment="1">
      <alignment horizontal="center" vertical="center" shrinkToFit="1"/>
    </xf>
    <xf numFmtId="0" fontId="3" fillId="0" borderId="66" xfId="2" applyFont="1" applyBorder="1" applyAlignment="1">
      <alignment horizontal="left" vertical="center"/>
    </xf>
    <xf numFmtId="3" fontId="5" fillId="0" borderId="88" xfId="2" applyNumberFormat="1" applyFont="1" applyBorder="1">
      <alignment vertical="center"/>
    </xf>
    <xf numFmtId="0" fontId="3" fillId="0" borderId="64" xfId="2" applyFont="1" applyBorder="1" applyAlignment="1">
      <alignment horizontal="right" vertical="center"/>
    </xf>
    <xf numFmtId="49" fontId="3" fillId="0" borderId="65" xfId="2" applyNumberFormat="1" applyFont="1" applyBorder="1" applyAlignment="1">
      <alignment horizontal="center" vertical="center" shrinkToFit="1"/>
    </xf>
    <xf numFmtId="0" fontId="3" fillId="0" borderId="69" xfId="2" applyFont="1" applyBorder="1" applyAlignment="1">
      <alignment horizontal="right" vertical="center"/>
    </xf>
    <xf numFmtId="3" fontId="5" fillId="0" borderId="49" xfId="2" applyNumberFormat="1" applyFont="1" applyBorder="1">
      <alignment vertical="center"/>
    </xf>
    <xf numFmtId="3" fontId="5" fillId="0" borderId="63" xfId="2" applyNumberFormat="1" applyFont="1" applyBorder="1">
      <alignment vertical="center"/>
    </xf>
    <xf numFmtId="0" fontId="3" fillId="0" borderId="64" xfId="2" applyFont="1" applyBorder="1">
      <alignment vertical="center"/>
    </xf>
    <xf numFmtId="0" fontId="3" fillId="0" borderId="0" xfId="2" applyFont="1" applyAlignment="1">
      <alignment horizontal="right" vertical="center"/>
    </xf>
    <xf numFmtId="3" fontId="5" fillId="0" borderId="89" xfId="2" applyNumberFormat="1" applyFont="1" applyBorder="1">
      <alignment vertical="center"/>
    </xf>
    <xf numFmtId="0" fontId="3" fillId="0" borderId="71" xfId="2" applyFont="1" applyBorder="1" applyAlignment="1">
      <alignment horizontal="right" vertical="center"/>
    </xf>
    <xf numFmtId="3" fontId="5" fillId="0" borderId="90" xfId="2" applyNumberFormat="1" applyFont="1" applyBorder="1">
      <alignment vertical="center"/>
    </xf>
    <xf numFmtId="3" fontId="5" fillId="0" borderId="91" xfId="2" applyNumberFormat="1" applyFont="1" applyBorder="1">
      <alignment vertical="center"/>
    </xf>
    <xf numFmtId="185" fontId="5" fillId="0" borderId="95" xfId="2" applyNumberFormat="1" applyFont="1" applyBorder="1">
      <alignment vertical="center"/>
    </xf>
    <xf numFmtId="0" fontId="3" fillId="0" borderId="75" xfId="2" applyFont="1" applyBorder="1">
      <alignment vertical="center"/>
    </xf>
    <xf numFmtId="181" fontId="4" fillId="0" borderId="75" xfId="2" applyNumberFormat="1" applyFont="1" applyBorder="1">
      <alignment vertical="center"/>
    </xf>
    <xf numFmtId="0" fontId="12" fillId="0" borderId="54" xfId="2" applyFont="1" applyBorder="1" applyAlignment="1">
      <alignment horizontal="right"/>
    </xf>
    <xf numFmtId="0" fontId="12" fillId="0" borderId="84" xfId="2" applyFont="1" applyBorder="1" applyAlignment="1">
      <alignment horizontal="right"/>
    </xf>
    <xf numFmtId="0" fontId="3" fillId="0" borderId="43" xfId="2" applyFont="1" applyBorder="1" applyAlignment="1">
      <alignment horizontal="center" vertical="center" shrinkToFit="1"/>
    </xf>
    <xf numFmtId="0" fontId="3" fillId="0" borderId="47" xfId="2" applyFont="1" applyBorder="1" applyAlignment="1">
      <alignment horizontal="left" vertical="center"/>
    </xf>
    <xf numFmtId="181" fontId="5" fillId="0" borderId="49" xfId="2" applyNumberFormat="1" applyFont="1" applyBorder="1">
      <alignment vertical="center"/>
    </xf>
    <xf numFmtId="185" fontId="5" fillId="0" borderId="86" xfId="2" applyNumberFormat="1" applyFont="1" applyBorder="1">
      <alignment vertical="center"/>
    </xf>
    <xf numFmtId="0" fontId="3" fillId="0" borderId="87" xfId="2" applyFont="1" applyBorder="1" applyAlignment="1">
      <alignment horizontal="right" vertical="center"/>
    </xf>
    <xf numFmtId="185" fontId="5" fillId="0" borderId="63" xfId="2" applyNumberFormat="1" applyFont="1" applyBorder="1">
      <alignment vertical="center"/>
    </xf>
    <xf numFmtId="3" fontId="5" fillId="0" borderId="55" xfId="2" applyNumberFormat="1" applyFont="1" applyBorder="1">
      <alignment vertical="center"/>
    </xf>
    <xf numFmtId="0" fontId="5" fillId="0" borderId="63" xfId="2" applyFont="1" applyBorder="1">
      <alignment vertical="center"/>
    </xf>
    <xf numFmtId="180" fontId="5" fillId="0" borderId="63" xfId="2" applyNumberFormat="1" applyFont="1" applyBorder="1">
      <alignment vertical="center"/>
    </xf>
    <xf numFmtId="0" fontId="5" fillId="0" borderId="91" xfId="2" applyFont="1" applyBorder="1">
      <alignment vertical="center"/>
    </xf>
    <xf numFmtId="0" fontId="3" fillId="0" borderId="66" xfId="2" applyFont="1" applyBorder="1">
      <alignment vertical="center"/>
    </xf>
    <xf numFmtId="188" fontId="5" fillId="0" borderId="88" xfId="2" applyNumberFormat="1" applyFont="1" applyBorder="1" applyAlignment="1">
      <alignment horizontal="right" vertical="center"/>
    </xf>
    <xf numFmtId="188" fontId="5" fillId="0" borderId="89" xfId="2" applyNumberFormat="1" applyFont="1" applyBorder="1" applyAlignment="1">
      <alignment horizontal="right" vertical="center"/>
    </xf>
    <xf numFmtId="49" fontId="3" fillId="0" borderId="0" xfId="2" quotePrefix="1" applyNumberFormat="1" applyFont="1" applyAlignment="1">
      <alignment horizontal="center" vertical="center"/>
    </xf>
    <xf numFmtId="188" fontId="5" fillId="0" borderId="49" xfId="2" applyNumberFormat="1" applyFont="1" applyBorder="1" applyAlignment="1">
      <alignment horizontal="right" vertical="center"/>
    </xf>
    <xf numFmtId="188" fontId="5" fillId="0" borderId="63" xfId="2" applyNumberFormat="1" applyFont="1" applyBorder="1" applyAlignment="1">
      <alignment horizontal="right" vertical="center"/>
    </xf>
    <xf numFmtId="188" fontId="5" fillId="0" borderId="45" xfId="2" applyNumberFormat="1" applyFont="1" applyBorder="1" applyAlignment="1">
      <alignment horizontal="right" vertical="center"/>
    </xf>
    <xf numFmtId="188" fontId="5" fillId="0" borderId="44" xfId="2" applyNumberFormat="1" applyFont="1" applyBorder="1" applyAlignment="1">
      <alignment horizontal="right" vertical="center"/>
    </xf>
    <xf numFmtId="188" fontId="5" fillId="0" borderId="99" xfId="2" applyNumberFormat="1" applyFont="1" applyBorder="1" applyAlignment="1">
      <alignment horizontal="right" vertical="center"/>
    </xf>
    <xf numFmtId="188" fontId="5" fillId="0" borderId="90" xfId="2" applyNumberFormat="1" applyFont="1" applyBorder="1" applyAlignment="1">
      <alignment horizontal="right" vertical="center"/>
    </xf>
    <xf numFmtId="0" fontId="4" fillId="0" borderId="88" xfId="2" applyFont="1" applyBorder="1">
      <alignment vertical="center"/>
    </xf>
    <xf numFmtId="49" fontId="3" fillId="0" borderId="0" xfId="2" applyNumberFormat="1" applyFont="1" applyAlignment="1">
      <alignment horizontal="center" vertical="center"/>
    </xf>
    <xf numFmtId="0" fontId="4" fillId="0" borderId="49" xfId="2" applyFont="1" applyBorder="1">
      <alignment vertical="center"/>
    </xf>
    <xf numFmtId="188" fontId="5" fillId="0" borderId="97" xfId="2" applyNumberFormat="1" applyFont="1" applyBorder="1" applyAlignment="1">
      <alignment horizontal="right" vertical="center"/>
    </xf>
    <xf numFmtId="188" fontId="5" fillId="0" borderId="91" xfId="2" applyNumberFormat="1" applyFont="1" applyBorder="1" applyAlignment="1">
      <alignment horizontal="right" vertical="center"/>
    </xf>
    <xf numFmtId="0" fontId="4" fillId="0" borderId="53" xfId="2" applyFont="1" applyBorder="1">
      <alignment vertical="center"/>
    </xf>
    <xf numFmtId="184" fontId="5" fillId="0" borderId="95" xfId="2" applyNumberFormat="1" applyFont="1" applyBorder="1">
      <alignment vertical="center"/>
    </xf>
    <xf numFmtId="187" fontId="5" fillId="0" borderId="95" xfId="2" applyNumberFormat="1" applyFont="1" applyBorder="1">
      <alignment vertical="center"/>
    </xf>
    <xf numFmtId="177" fontId="5" fillId="0" borderId="34" xfId="0" applyNumberFormat="1" applyFont="1" applyBorder="1" applyAlignment="1" applyProtection="1">
      <alignment horizontal="right" vertical="center" shrinkToFit="1"/>
      <protection locked="0"/>
    </xf>
    <xf numFmtId="177" fontId="5" fillId="0" borderId="104" xfId="0" applyNumberFormat="1" applyFont="1" applyBorder="1" applyAlignment="1" applyProtection="1">
      <alignment horizontal="right" vertical="center" shrinkToFit="1"/>
      <protection locked="0"/>
    </xf>
    <xf numFmtId="190" fontId="5" fillId="0" borderId="105" xfId="0" applyNumberFormat="1" applyFont="1" applyBorder="1" applyAlignment="1">
      <alignment horizontal="right" vertical="center" shrinkToFit="1"/>
    </xf>
    <xf numFmtId="185" fontId="5" fillId="0" borderId="84" xfId="2" applyNumberFormat="1" applyFont="1" applyBorder="1">
      <alignment vertical="center"/>
    </xf>
    <xf numFmtId="0" fontId="10" fillId="0" borderId="63" xfId="2" applyNumberFormat="1" applyFont="1" applyBorder="1" applyAlignment="1">
      <alignment horizontal="right" vertical="center"/>
    </xf>
    <xf numFmtId="191" fontId="2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192" fontId="24" fillId="0" borderId="0" xfId="1" applyNumberFormat="1" applyFont="1" applyFill="1" applyBorder="1" applyAlignment="1"/>
    <xf numFmtId="192" fontId="0" fillId="0" borderId="0" xfId="1" applyNumberFormat="1" applyFont="1" applyBorder="1" applyAlignment="1"/>
    <xf numFmtId="184" fontId="4" fillId="0" borderId="0" xfId="0" applyNumberFormat="1" applyFont="1" applyBorder="1"/>
    <xf numFmtId="0" fontId="0" fillId="0" borderId="25" xfId="0" applyBorder="1"/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0" fillId="2" borderId="0" xfId="0" applyFill="1"/>
    <xf numFmtId="0" fontId="3" fillId="2" borderId="0" xfId="0" applyFont="1" applyFill="1"/>
    <xf numFmtId="0" fontId="5" fillId="2" borderId="0" xfId="0" applyFont="1" applyFill="1" applyAlignment="1" applyProtection="1">
      <alignment vertical="center"/>
      <protection locked="0"/>
    </xf>
    <xf numFmtId="3" fontId="5" fillId="2" borderId="0" xfId="0" applyNumberFormat="1" applyFont="1" applyFill="1"/>
    <xf numFmtId="181" fontId="5" fillId="2" borderId="41" xfId="0" applyNumberFormat="1" applyFont="1" applyFill="1" applyBorder="1" applyAlignment="1" applyProtection="1">
      <alignment horizontal="right" vertical="center"/>
      <protection locked="0"/>
    </xf>
    <xf numFmtId="181" fontId="3" fillId="2" borderId="46" xfId="0" applyNumberFormat="1" applyFont="1" applyFill="1" applyBorder="1" applyAlignment="1">
      <alignment horizontal="right" vertical="center"/>
    </xf>
    <xf numFmtId="3" fontId="5" fillId="2" borderId="41" xfId="0" applyNumberFormat="1" applyFont="1" applyFill="1" applyBorder="1" applyAlignment="1" applyProtection="1">
      <alignment horizontal="right" vertical="center"/>
      <protection locked="0"/>
    </xf>
    <xf numFmtId="3" fontId="3" fillId="2" borderId="46" xfId="0" applyNumberFormat="1" applyFont="1" applyFill="1" applyBorder="1" applyAlignment="1">
      <alignment horizontal="right" vertical="center"/>
    </xf>
    <xf numFmtId="181" fontId="0" fillId="0" borderId="0" xfId="0" applyNumberFormat="1"/>
    <xf numFmtId="3" fontId="0" fillId="0" borderId="0" xfId="0" applyNumberFormat="1"/>
    <xf numFmtId="0" fontId="0" fillId="0" borderId="0" xfId="0" applyAlignment="1">
      <alignment shrinkToFit="1"/>
    </xf>
    <xf numFmtId="178" fontId="5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right" vertical="center" shrinkToFit="1"/>
      <protection locked="0"/>
    </xf>
    <xf numFmtId="1" fontId="3" fillId="0" borderId="0" xfId="0" applyNumberFormat="1" applyFont="1" applyAlignment="1" applyProtection="1">
      <alignment horizontal="right" vertical="center" shrinkToFit="1"/>
      <protection locked="0"/>
    </xf>
    <xf numFmtId="1" fontId="5" fillId="0" borderId="13" xfId="0" applyNumberFormat="1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1" fontId="5" fillId="0" borderId="5" xfId="0" applyNumberFormat="1" applyFont="1" applyBorder="1" applyAlignment="1" applyProtection="1">
      <alignment horizontal="right" vertical="center" shrinkToFit="1"/>
      <protection locked="0"/>
    </xf>
    <xf numFmtId="177" fontId="3" fillId="0" borderId="0" xfId="0" applyNumberFormat="1" applyFont="1" applyAlignment="1" applyProtection="1">
      <alignment horizontal="right" vertical="center" shrinkToFit="1"/>
      <protection locked="0"/>
    </xf>
    <xf numFmtId="178" fontId="5" fillId="0" borderId="6" xfId="0" applyNumberFormat="1" applyFont="1" applyBorder="1" applyAlignment="1" applyProtection="1">
      <alignment horizontal="right"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189" fontId="5" fillId="0" borderId="12" xfId="0" applyNumberFormat="1" applyFont="1" applyBorder="1" applyAlignment="1">
      <alignment horizontal="center" vertical="center" shrinkToFit="1"/>
    </xf>
    <xf numFmtId="1" fontId="5" fillId="0" borderId="14" xfId="0" applyNumberFormat="1" applyFont="1" applyBorder="1" applyAlignment="1" applyProtection="1">
      <alignment horizontal="right" vertical="center" shrinkToFit="1"/>
      <protection locked="0"/>
    </xf>
    <xf numFmtId="177" fontId="5" fillId="0" borderId="12" xfId="0" applyNumberFormat="1" applyFont="1" applyBorder="1" applyAlignment="1" applyProtection="1">
      <alignment horizontal="right" vertical="center" shrinkToFit="1"/>
      <protection locked="0"/>
    </xf>
    <xf numFmtId="38" fontId="4" fillId="0" borderId="14" xfId="1" applyFont="1" applyFill="1" applyBorder="1" applyAlignment="1" applyProtection="1">
      <alignment horizontal="right" vertical="center"/>
      <protection locked="0"/>
    </xf>
    <xf numFmtId="38" fontId="4" fillId="0" borderId="13" xfId="1" applyFont="1" applyFill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176" fontId="2" fillId="0" borderId="51" xfId="1" applyNumberFormat="1" applyFont="1" applyFill="1" applyBorder="1" applyAlignment="1" applyProtection="1">
      <alignment vertical="center"/>
      <protection locked="0"/>
    </xf>
    <xf numFmtId="176" fontId="2" fillId="0" borderId="47" xfId="1" applyNumberFormat="1" applyFont="1" applyFill="1" applyBorder="1" applyAlignment="1" applyProtection="1">
      <alignment vertical="center"/>
      <protection locked="0"/>
    </xf>
    <xf numFmtId="176" fontId="2" fillId="0" borderId="46" xfId="0" applyNumberFormat="1" applyFont="1" applyBorder="1" applyAlignment="1" applyProtection="1">
      <alignment vertical="center"/>
      <protection locked="0"/>
    </xf>
    <xf numFmtId="176" fontId="2" fillId="0" borderId="43" xfId="1" applyNumberFormat="1" applyFont="1" applyFill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2" applyFont="1" applyAlignment="1">
      <alignment vertical="center"/>
    </xf>
    <xf numFmtId="3" fontId="10" fillId="0" borderId="0" xfId="2" applyNumberFormat="1" applyFont="1" applyBorder="1">
      <alignment vertical="center"/>
    </xf>
    <xf numFmtId="0" fontId="3" fillId="0" borderId="0" xfId="2" applyFont="1" applyBorder="1" applyAlignment="1">
      <alignment horizontal="right" vertical="center"/>
    </xf>
    <xf numFmtId="185" fontId="5" fillId="0" borderId="96" xfId="2" applyNumberFormat="1" applyFont="1" applyBorder="1">
      <alignment vertical="center"/>
    </xf>
    <xf numFmtId="184" fontId="10" fillId="0" borderId="95" xfId="2" applyNumberFormat="1" applyFont="1" applyBorder="1">
      <alignment vertical="center"/>
    </xf>
    <xf numFmtId="184" fontId="10" fillId="0" borderId="96" xfId="2" applyNumberFormat="1" applyFont="1" applyBorder="1">
      <alignment vertical="center"/>
    </xf>
    <xf numFmtId="188" fontId="5" fillId="0" borderId="95" xfId="2" applyNumberFormat="1" applyFont="1" applyBorder="1">
      <alignment vertical="center"/>
    </xf>
    <xf numFmtId="184" fontId="5" fillId="0" borderId="96" xfId="2" applyNumberFormat="1" applyFont="1" applyBorder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1" fontId="8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77" fontId="5" fillId="0" borderId="19" xfId="0" applyNumberFormat="1" applyFont="1" applyBorder="1" applyAlignment="1" applyProtection="1">
      <alignment vertical="center" shrinkToFit="1"/>
      <protection locked="0"/>
    </xf>
    <xf numFmtId="0" fontId="3" fillId="0" borderId="32" xfId="0" applyFont="1" applyBorder="1" applyAlignment="1">
      <alignment vertical="center"/>
    </xf>
    <xf numFmtId="177" fontId="5" fillId="0" borderId="18" xfId="0" applyNumberFormat="1" applyFont="1" applyBorder="1" applyAlignment="1" applyProtection="1">
      <alignment vertical="center" shrinkToFit="1"/>
      <protection locked="0"/>
    </xf>
    <xf numFmtId="177" fontId="5" fillId="0" borderId="24" xfId="0" applyNumberFormat="1" applyFont="1" applyBorder="1" applyAlignment="1" applyProtection="1">
      <alignment vertical="center" shrinkToFit="1"/>
      <protection locked="0"/>
    </xf>
    <xf numFmtId="0" fontId="3" fillId="0" borderId="29" xfId="0" applyFont="1" applyBorder="1" applyAlignment="1">
      <alignment vertical="center"/>
    </xf>
    <xf numFmtId="0" fontId="3" fillId="0" borderId="35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64" xfId="0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61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2" fillId="0" borderId="45" xfId="1" applyNumberFormat="1" applyFont="1" applyFill="1" applyBorder="1" applyAlignment="1" applyProtection="1">
      <alignment vertical="center"/>
      <protection locked="0"/>
    </xf>
    <xf numFmtId="176" fontId="2" fillId="0" borderId="99" xfId="0" applyNumberFormat="1" applyFont="1" applyBorder="1" applyAlignment="1" applyProtection="1">
      <alignment vertical="center"/>
      <protection locked="0"/>
    </xf>
    <xf numFmtId="176" fontId="2" fillId="0" borderId="49" xfId="1" applyNumberFormat="1" applyFont="1" applyFill="1" applyBorder="1" applyAlignment="1" applyProtection="1">
      <alignment vertical="center"/>
      <protection locked="0"/>
    </xf>
    <xf numFmtId="176" fontId="2" fillId="0" borderId="63" xfId="0" applyNumberFormat="1" applyFont="1" applyBorder="1" applyAlignment="1" applyProtection="1">
      <alignment vertical="center"/>
      <protection locked="0"/>
    </xf>
    <xf numFmtId="176" fontId="2" fillId="0" borderId="53" xfId="1" applyNumberFormat="1" applyFont="1" applyFill="1" applyBorder="1" applyAlignment="1" applyProtection="1">
      <alignment vertical="center"/>
      <protection locked="0"/>
    </xf>
    <xf numFmtId="176" fontId="2" fillId="0" borderId="74" xfId="0" applyNumberFormat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76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/>
    </xf>
    <xf numFmtId="179" fontId="4" fillId="0" borderId="103" xfId="0" applyNumberFormat="1" applyFont="1" applyBorder="1" applyAlignment="1" applyProtection="1">
      <alignment vertical="center"/>
      <protection locked="0"/>
    </xf>
    <xf numFmtId="179" fontId="4" fillId="0" borderId="58" xfId="0" applyNumberFormat="1" applyFont="1" applyBorder="1" applyAlignment="1">
      <alignment vertical="center"/>
    </xf>
    <xf numFmtId="179" fontId="4" fillId="0" borderId="58" xfId="0" applyNumberFormat="1" applyFont="1" applyBorder="1" applyAlignment="1" applyProtection="1">
      <alignment vertical="center"/>
      <protection locked="0"/>
    </xf>
    <xf numFmtId="176" fontId="4" fillId="0" borderId="58" xfId="1" applyNumberFormat="1" applyFont="1" applyFill="1" applyBorder="1" applyAlignment="1">
      <alignment vertical="center"/>
    </xf>
    <xf numFmtId="179" fontId="4" fillId="0" borderId="58" xfId="0" applyNumberFormat="1" applyFont="1" applyBorder="1" applyAlignment="1">
      <alignment horizontal="right" vertical="center"/>
    </xf>
    <xf numFmtId="179" fontId="4" fillId="0" borderId="106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 applyProtection="1">
      <alignment horizontal="left" vertical="center"/>
      <protection locked="0"/>
    </xf>
    <xf numFmtId="182" fontId="5" fillId="0" borderId="63" xfId="2" applyNumberFormat="1" applyFont="1" applyBorder="1">
      <alignment vertical="center"/>
    </xf>
    <xf numFmtId="38" fontId="4" fillId="0" borderId="45" xfId="1" applyFont="1" applyBorder="1" applyAlignment="1">
      <alignment horizontal="right" vertical="center"/>
    </xf>
    <xf numFmtId="38" fontId="4" fillId="0" borderId="100" xfId="1" applyFont="1" applyBorder="1" applyAlignment="1">
      <alignment vertical="center"/>
    </xf>
    <xf numFmtId="38" fontId="4" fillId="0" borderId="101" xfId="1" applyFont="1" applyBorder="1" applyAlignment="1">
      <alignment vertical="center"/>
    </xf>
    <xf numFmtId="38" fontId="4" fillId="0" borderId="101" xfId="1" applyFont="1" applyBorder="1" applyAlignment="1">
      <alignment horizontal="right" vertical="center"/>
    </xf>
    <xf numFmtId="38" fontId="4" fillId="0" borderId="54" xfId="1" applyFont="1" applyBorder="1" applyAlignment="1">
      <alignment vertical="center"/>
    </xf>
    <xf numFmtId="38" fontId="4" fillId="0" borderId="43" xfId="1" applyFont="1" applyBorder="1" applyAlignment="1">
      <alignment horizontal="right" vertical="center"/>
    </xf>
    <xf numFmtId="38" fontId="4" fillId="0" borderId="102" xfId="1" applyFont="1" applyBorder="1" applyAlignment="1">
      <alignment horizontal="right" vertical="center"/>
    </xf>
    <xf numFmtId="38" fontId="4" fillId="0" borderId="49" xfId="1" applyFont="1" applyBorder="1" applyAlignment="1">
      <alignment horizontal="right" vertical="center"/>
    </xf>
    <xf numFmtId="38" fontId="4" fillId="0" borderId="46" xfId="1" applyFont="1" applyBorder="1" applyAlignment="1">
      <alignment vertical="center"/>
    </xf>
    <xf numFmtId="38" fontId="4" fillId="0" borderId="49" xfId="1" applyFont="1" applyBorder="1" applyAlignment="1">
      <alignment vertical="center"/>
    </xf>
    <xf numFmtId="38" fontId="4" fillId="0" borderId="47" xfId="1" applyFont="1" applyBorder="1" applyAlignment="1">
      <alignment horizontal="right" vertical="center"/>
    </xf>
    <xf numFmtId="38" fontId="4" fillId="0" borderId="63" xfId="1" applyFont="1" applyBorder="1" applyAlignment="1">
      <alignment horizontal="right" vertical="center"/>
    </xf>
    <xf numFmtId="38" fontId="4" fillId="0" borderId="53" xfId="1" applyFont="1" applyBorder="1" applyAlignment="1">
      <alignment horizontal="right" vertical="center"/>
    </xf>
    <xf numFmtId="38" fontId="4" fillId="0" borderId="50" xfId="1" applyFont="1" applyBorder="1" applyAlignment="1">
      <alignment vertical="center"/>
    </xf>
    <xf numFmtId="38" fontId="4" fillId="0" borderId="53" xfId="1" applyFont="1" applyBorder="1" applyAlignment="1">
      <alignment vertical="center"/>
    </xf>
    <xf numFmtId="38" fontId="4" fillId="0" borderId="57" xfId="1" applyFont="1" applyBorder="1" applyAlignment="1">
      <alignment vertical="center"/>
    </xf>
    <xf numFmtId="38" fontId="4" fillId="0" borderId="51" xfId="1" applyFont="1" applyBorder="1" applyAlignment="1">
      <alignment horizontal="right" vertical="center"/>
    </xf>
    <xf numFmtId="38" fontId="4" fillId="0" borderId="74" xfId="1" applyFont="1" applyBorder="1" applyAlignment="1">
      <alignment horizontal="right" vertical="center"/>
    </xf>
    <xf numFmtId="180" fontId="3" fillId="0" borderId="42" xfId="0" applyNumberFormat="1" applyFont="1" applyBorder="1" applyAlignment="1">
      <alignment horizontal="right" vertical="center"/>
    </xf>
    <xf numFmtId="180" fontId="3" fillId="0" borderId="45" xfId="0" applyNumberFormat="1" applyFont="1" applyBorder="1" applyAlignment="1">
      <alignment horizontal="right" vertical="center"/>
    </xf>
    <xf numFmtId="0" fontId="15" fillId="0" borderId="100" xfId="0" applyFont="1" applyBorder="1" applyAlignment="1">
      <alignment horizontal="right" vertical="center"/>
    </xf>
    <xf numFmtId="0" fontId="15" fillId="0" borderId="101" xfId="0" applyFont="1" applyBorder="1" applyAlignment="1">
      <alignment horizontal="right" vertical="center"/>
    </xf>
    <xf numFmtId="0" fontId="15" fillId="0" borderId="82" xfId="0" applyFont="1" applyBorder="1" applyAlignment="1">
      <alignment horizontal="right" vertical="center"/>
    </xf>
    <xf numFmtId="180" fontId="3" fillId="0" borderId="99" xfId="0" applyNumberFormat="1" applyFont="1" applyBorder="1" applyAlignment="1">
      <alignment horizontal="right" vertical="center"/>
    </xf>
    <xf numFmtId="0" fontId="15" fillId="0" borderId="83" xfId="0" applyFont="1" applyBorder="1" applyAlignment="1">
      <alignment horizontal="right" vertical="center"/>
    </xf>
    <xf numFmtId="0" fontId="15" fillId="0" borderId="101" xfId="0" applyFont="1" applyBorder="1" applyAlignment="1">
      <alignment horizontal="right"/>
    </xf>
    <xf numFmtId="0" fontId="15" fillId="0" borderId="102" xfId="0" applyFont="1" applyBorder="1" applyAlignment="1">
      <alignment horizontal="right"/>
    </xf>
    <xf numFmtId="0" fontId="12" fillId="0" borderId="69" xfId="0" applyFont="1" applyBorder="1" applyAlignment="1">
      <alignment horizontal="distributed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distributed" vertical="center" shrinkToFit="1"/>
      <protection locked="0"/>
    </xf>
    <xf numFmtId="0" fontId="5" fillId="0" borderId="10" xfId="0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distributed" vertical="center"/>
      <protection locked="0"/>
    </xf>
    <xf numFmtId="0" fontId="5" fillId="0" borderId="10" xfId="0" applyFont="1" applyBorder="1" applyAlignment="1" applyProtection="1">
      <alignment horizontal="distributed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distributed" vertical="center" shrinkToFit="1"/>
      <protection locked="0"/>
    </xf>
    <xf numFmtId="0" fontId="5" fillId="0" borderId="12" xfId="0" applyFont="1" applyBorder="1" applyAlignment="1" applyProtection="1">
      <alignment horizontal="distributed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distributed" vertical="center"/>
      <protection locked="0"/>
    </xf>
    <xf numFmtId="3" fontId="4" fillId="3" borderId="14" xfId="0" applyNumberFormat="1" applyFont="1" applyFill="1" applyBorder="1" applyAlignment="1" applyProtection="1">
      <alignment horizontal="right" vertical="center"/>
      <protection locked="0"/>
    </xf>
    <xf numFmtId="3" fontId="4" fillId="3" borderId="105" xfId="0" applyNumberFormat="1" applyFont="1" applyFill="1" applyBorder="1" applyAlignment="1" applyProtection="1">
      <alignment horizontal="right" vertical="center"/>
      <protection locked="0"/>
    </xf>
    <xf numFmtId="3" fontId="4" fillId="0" borderId="0" xfId="0" applyNumberFormat="1" applyFont="1" applyAlignment="1" applyProtection="1">
      <alignment horizontal="right" vertical="center"/>
      <protection locked="0"/>
    </xf>
    <xf numFmtId="38" fontId="4" fillId="0" borderId="13" xfId="1" applyFont="1" applyFill="1" applyBorder="1" applyAlignment="1" applyProtection="1">
      <alignment horizontal="right" vertical="center"/>
      <protection locked="0"/>
    </xf>
    <xf numFmtId="38" fontId="4" fillId="0" borderId="10" xfId="1" applyFont="1" applyFill="1" applyBorder="1" applyAlignment="1" applyProtection="1">
      <alignment horizontal="right" vertical="center"/>
      <protection locked="0"/>
    </xf>
    <xf numFmtId="38" fontId="4" fillId="0" borderId="11" xfId="1" applyFont="1" applyFill="1" applyBorder="1" applyAlignment="1" applyProtection="1">
      <alignment horizontal="right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38" fontId="4" fillId="0" borderId="14" xfId="1" applyFont="1" applyFill="1" applyBorder="1" applyAlignment="1" applyProtection="1">
      <alignment horizontal="right" vertical="center"/>
      <protection locked="0"/>
    </xf>
    <xf numFmtId="38" fontId="4" fillId="0" borderId="12" xfId="1" applyFont="1" applyFill="1" applyBorder="1" applyAlignment="1" applyProtection="1">
      <alignment horizontal="right" vertical="center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38" fontId="4" fillId="0" borderId="17" xfId="1" applyFont="1" applyFill="1" applyBorder="1" applyAlignment="1" applyProtection="1">
      <alignment horizontal="right" vertical="center"/>
      <protection locked="0"/>
    </xf>
    <xf numFmtId="3" fontId="4" fillId="0" borderId="13" xfId="0" applyNumberFormat="1" applyFont="1" applyBorder="1" applyAlignment="1" applyProtection="1">
      <alignment horizontal="right" vertical="center"/>
      <protection locked="0"/>
    </xf>
    <xf numFmtId="3" fontId="4" fillId="0" borderId="10" xfId="0" applyNumberFormat="1" applyFont="1" applyBorder="1" applyAlignment="1" applyProtection="1">
      <alignment horizontal="right" vertical="center"/>
      <protection locked="0"/>
    </xf>
    <xf numFmtId="3" fontId="4" fillId="0" borderId="14" xfId="0" applyNumberFormat="1" applyFont="1" applyBorder="1" applyAlignment="1" applyProtection="1">
      <alignment horizontal="right" vertical="center"/>
      <protection locked="0"/>
    </xf>
    <xf numFmtId="3" fontId="4" fillId="0" borderId="12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horizontal="right" vertical="center" shrinkToFit="1"/>
      <protection locked="0"/>
    </xf>
    <xf numFmtId="3" fontId="4" fillId="3" borderId="13" xfId="0" applyNumberFormat="1" applyFont="1" applyFill="1" applyBorder="1" applyAlignment="1" applyProtection="1">
      <alignment horizontal="right" vertical="center"/>
      <protection locked="0"/>
    </xf>
    <xf numFmtId="3" fontId="4" fillId="3" borderId="10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/>
      <protection locked="0"/>
    </xf>
    <xf numFmtId="49" fontId="5" fillId="0" borderId="0" xfId="0" applyNumberFormat="1" applyFont="1" applyAlignment="1" applyProtection="1">
      <alignment horizontal="right" vertical="center" shrinkToFit="1"/>
      <protection locked="0"/>
    </xf>
    <xf numFmtId="0" fontId="4" fillId="0" borderId="85" xfId="0" applyFont="1" applyBorder="1" applyAlignment="1" applyProtection="1">
      <alignment horizontal="distributed" vertical="center" wrapText="1" indent="1"/>
      <protection locked="0"/>
    </xf>
    <xf numFmtId="0" fontId="4" fillId="0" borderId="47" xfId="0" applyFont="1" applyBorder="1" applyAlignment="1" applyProtection="1">
      <alignment horizontal="distributed" vertical="center" wrapText="1" indent="1"/>
      <protection locked="0"/>
    </xf>
    <xf numFmtId="0" fontId="4" fillId="0" borderId="48" xfId="0" applyFont="1" applyBorder="1" applyAlignment="1" applyProtection="1">
      <alignment horizontal="distributed" vertical="center" wrapText="1" inden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distributed" vertical="center" indent="1"/>
      <protection locked="0"/>
    </xf>
    <xf numFmtId="0" fontId="4" fillId="0" borderId="43" xfId="0" applyFont="1" applyBorder="1" applyAlignment="1" applyProtection="1">
      <alignment horizontal="distributed" vertical="center" indent="1"/>
      <protection locked="0"/>
    </xf>
    <xf numFmtId="0" fontId="4" fillId="0" borderId="44" xfId="0" applyFont="1" applyBorder="1" applyAlignment="1" applyProtection="1">
      <alignment horizontal="distributed" vertical="center" indent="1"/>
      <protection locked="0"/>
    </xf>
    <xf numFmtId="0" fontId="4" fillId="0" borderId="85" xfId="0" applyFont="1" applyBorder="1" applyAlignment="1" applyProtection="1">
      <alignment horizontal="distributed" vertical="center" indent="1"/>
      <protection locked="0"/>
    </xf>
    <xf numFmtId="0" fontId="4" fillId="0" borderId="47" xfId="0" applyFont="1" applyBorder="1" applyAlignment="1" applyProtection="1">
      <alignment horizontal="distributed" vertical="center" indent="1"/>
      <protection locked="0"/>
    </xf>
    <xf numFmtId="0" fontId="4" fillId="0" borderId="48" xfId="0" applyFont="1" applyBorder="1" applyAlignment="1" applyProtection="1">
      <alignment horizontal="distributed" vertical="center" indent="1"/>
      <protection locked="0"/>
    </xf>
    <xf numFmtId="0" fontId="3" fillId="0" borderId="85" xfId="0" applyFont="1" applyBorder="1" applyAlignment="1" applyProtection="1">
      <alignment horizontal="distributed" vertical="center" indent="1" shrinkToFit="1"/>
      <protection locked="0"/>
    </xf>
    <xf numFmtId="0" fontId="3" fillId="0" borderId="47" xfId="0" applyFont="1" applyBorder="1" applyAlignment="1" applyProtection="1">
      <alignment horizontal="distributed" vertical="center" indent="1" shrinkToFit="1"/>
      <protection locked="0"/>
    </xf>
    <xf numFmtId="0" fontId="3" fillId="0" borderId="48" xfId="0" applyFont="1" applyBorder="1" applyAlignment="1" applyProtection="1">
      <alignment horizontal="distributed" vertical="center" indent="1" shrinkToFit="1"/>
      <protection locked="0"/>
    </xf>
    <xf numFmtId="0" fontId="4" fillId="0" borderId="73" xfId="0" applyFont="1" applyBorder="1" applyAlignment="1" applyProtection="1">
      <alignment horizontal="distributed" vertical="center" indent="1"/>
      <protection locked="0"/>
    </xf>
    <xf numFmtId="0" fontId="4" fillId="0" borderId="51" xfId="0" applyFont="1" applyBorder="1" applyAlignment="1" applyProtection="1">
      <alignment horizontal="distributed" vertical="center" indent="1"/>
      <protection locked="0"/>
    </xf>
    <xf numFmtId="0" fontId="4" fillId="0" borderId="52" xfId="0" applyFont="1" applyBorder="1" applyAlignment="1" applyProtection="1">
      <alignment horizontal="distributed" vertical="center" indent="1"/>
      <protection locked="0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/>
    </xf>
    <xf numFmtId="0" fontId="3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3" fillId="0" borderId="71" xfId="0" applyFont="1" applyBorder="1" applyAlignment="1">
      <alignment horizontal="left" vertical="center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18" fillId="0" borderId="0" xfId="2" applyFont="1" applyAlignment="1">
      <alignment horizontal="left" vertical="center"/>
    </xf>
    <xf numFmtId="0" fontId="10" fillId="0" borderId="28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/>
    </xf>
    <xf numFmtId="0" fontId="10" fillId="0" borderId="79" xfId="2" applyFont="1" applyBorder="1" applyAlignment="1">
      <alignment horizontal="center" vertical="center"/>
    </xf>
    <xf numFmtId="0" fontId="10" fillId="0" borderId="77" xfId="2" applyFont="1" applyBorder="1" applyAlignment="1">
      <alignment horizontal="center" vertical="center" wrapText="1"/>
    </xf>
    <xf numFmtId="0" fontId="10" fillId="0" borderId="79" xfId="2" applyFont="1" applyBorder="1" applyAlignment="1">
      <alignment horizontal="center" vertical="center" wrapText="1"/>
    </xf>
    <xf numFmtId="0" fontId="10" fillId="0" borderId="78" xfId="2" applyFont="1" applyBorder="1" applyAlignment="1">
      <alignment horizontal="center" vertical="center" wrapText="1"/>
    </xf>
    <xf numFmtId="0" fontId="10" fillId="0" borderId="80" xfId="2" applyFont="1" applyBorder="1" applyAlignment="1">
      <alignment horizontal="center" vertical="center" wrapText="1"/>
    </xf>
    <xf numFmtId="0" fontId="7" fillId="0" borderId="81" xfId="2" applyFont="1" applyBorder="1" applyAlignment="1">
      <alignment horizontal="center"/>
    </xf>
    <xf numFmtId="0" fontId="7" fillId="0" borderId="82" xfId="2" applyFont="1" applyBorder="1" applyAlignment="1">
      <alignment horizontal="center"/>
    </xf>
    <xf numFmtId="0" fontId="7" fillId="0" borderId="83" xfId="2" applyFont="1" applyBorder="1" applyAlignment="1">
      <alignment horizontal="center"/>
    </xf>
    <xf numFmtId="0" fontId="16" fillId="0" borderId="92" xfId="2" applyFont="1" applyBorder="1" applyAlignment="1">
      <alignment horizontal="right" vertical="center"/>
    </xf>
    <xf numFmtId="0" fontId="16" fillId="0" borderId="93" xfId="2" applyFont="1" applyBorder="1" applyAlignment="1">
      <alignment horizontal="right" vertical="center"/>
    </xf>
    <xf numFmtId="0" fontId="16" fillId="0" borderId="94" xfId="2" applyFont="1" applyBorder="1" applyAlignment="1">
      <alignment horizontal="right" vertical="center"/>
    </xf>
    <xf numFmtId="0" fontId="5" fillId="0" borderId="28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77" xfId="2" applyFont="1" applyBorder="1" applyAlignment="1">
      <alignment horizontal="center" vertical="center"/>
    </xf>
    <xf numFmtId="0" fontId="5" fillId="0" borderId="79" xfId="2" applyFont="1" applyBorder="1" applyAlignment="1">
      <alignment horizontal="center" vertical="center"/>
    </xf>
    <xf numFmtId="0" fontId="5" fillId="0" borderId="77" xfId="2" applyFont="1" applyBorder="1" applyAlignment="1">
      <alignment horizontal="center" vertical="center" wrapText="1"/>
    </xf>
    <xf numFmtId="0" fontId="5" fillId="0" borderId="7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right" wrapText="1"/>
    </xf>
    <xf numFmtId="0" fontId="10" fillId="0" borderId="0" xfId="2" applyFont="1" applyAlignment="1">
      <alignment horizontal="left"/>
    </xf>
    <xf numFmtId="0" fontId="5" fillId="0" borderId="78" xfId="2" applyFont="1" applyBorder="1" applyAlignment="1">
      <alignment horizontal="center" vertical="center" wrapText="1"/>
    </xf>
    <xf numFmtId="0" fontId="5" fillId="0" borderId="80" xfId="2" applyFont="1" applyBorder="1" applyAlignment="1">
      <alignment horizontal="center" vertical="center" wrapText="1"/>
    </xf>
    <xf numFmtId="0" fontId="3" fillId="0" borderId="81" xfId="2" applyFont="1" applyBorder="1" applyAlignment="1">
      <alignment horizontal="center"/>
    </xf>
    <xf numFmtId="0" fontId="3" fillId="0" borderId="82" xfId="2" applyFont="1" applyBorder="1" applyAlignment="1">
      <alignment horizontal="center"/>
    </xf>
    <xf numFmtId="0" fontId="3" fillId="0" borderId="83" xfId="2" applyFont="1" applyBorder="1" applyAlignment="1">
      <alignment horizontal="center"/>
    </xf>
    <xf numFmtId="0" fontId="7" fillId="0" borderId="85" xfId="2" applyFont="1" applyBorder="1" applyAlignment="1">
      <alignment horizontal="right" vertical="center"/>
    </xf>
    <xf numFmtId="0" fontId="7" fillId="0" borderId="47" xfId="2" applyFont="1" applyBorder="1" applyAlignment="1">
      <alignment horizontal="right" vertical="center"/>
    </xf>
    <xf numFmtId="0" fontId="7" fillId="0" borderId="27" xfId="2" applyFont="1" applyBorder="1" applyAlignment="1">
      <alignment horizontal="right"/>
    </xf>
    <xf numFmtId="0" fontId="10" fillId="0" borderId="20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7" fillId="0" borderId="78" xfId="2" applyFont="1" applyBorder="1" applyAlignment="1">
      <alignment horizontal="center" vertical="center" wrapText="1"/>
    </xf>
    <xf numFmtId="0" fontId="7" fillId="0" borderId="80" xfId="2" applyFont="1" applyBorder="1" applyAlignment="1">
      <alignment horizontal="center" vertical="center"/>
    </xf>
    <xf numFmtId="0" fontId="22" fillId="0" borderId="87" xfId="2" applyFont="1" applyBorder="1" applyAlignment="1">
      <alignment horizontal="right" vertical="center"/>
    </xf>
    <xf numFmtId="0" fontId="22" fillId="0" borderId="66" xfId="2" applyFont="1" applyBorder="1" applyAlignment="1">
      <alignment horizontal="right" vertical="center"/>
    </xf>
    <xf numFmtId="0" fontId="22" fillId="0" borderId="70" xfId="2" applyFont="1" applyBorder="1" applyAlignment="1">
      <alignment horizontal="right" vertical="center"/>
    </xf>
    <xf numFmtId="0" fontId="22" fillId="0" borderId="78" xfId="2" applyFont="1" applyBorder="1" applyAlignment="1">
      <alignment horizontal="center" vertical="center" wrapText="1"/>
    </xf>
    <xf numFmtId="0" fontId="22" fillId="0" borderId="80" xfId="2" applyFont="1" applyBorder="1" applyAlignment="1">
      <alignment horizontal="center" vertical="center" wrapText="1"/>
    </xf>
    <xf numFmtId="0" fontId="22" fillId="0" borderId="73" xfId="2" applyFont="1" applyBorder="1" applyAlignment="1">
      <alignment horizontal="right" vertical="center"/>
    </xf>
    <xf numFmtId="0" fontId="22" fillId="0" borderId="51" xfId="2" applyFont="1" applyBorder="1" applyAlignment="1">
      <alignment horizontal="right" vertical="center"/>
    </xf>
    <xf numFmtId="0" fontId="22" fillId="0" borderId="52" xfId="2" applyFont="1" applyBorder="1" applyAlignment="1">
      <alignment horizontal="right" vertical="center"/>
    </xf>
    <xf numFmtId="0" fontId="10" fillId="0" borderId="21" xfId="2" applyFont="1" applyBorder="1" applyAlignment="1">
      <alignment horizontal="center" vertical="center" wrapText="1"/>
    </xf>
    <xf numFmtId="0" fontId="21" fillId="0" borderId="77" xfId="2" applyFont="1" applyBorder="1" applyAlignment="1">
      <alignment horizontal="center" vertical="center" wrapText="1"/>
    </xf>
    <xf numFmtId="0" fontId="21" fillId="0" borderId="79" xfId="2" applyFont="1" applyBorder="1" applyAlignment="1">
      <alignment horizontal="center" vertical="center" wrapText="1"/>
    </xf>
    <xf numFmtId="0" fontId="16" fillId="0" borderId="73" xfId="2" applyFont="1" applyBorder="1" applyAlignment="1">
      <alignment horizontal="right" vertical="center"/>
    </xf>
    <xf numFmtId="0" fontId="16" fillId="0" borderId="51" xfId="2" applyFont="1" applyBorder="1" applyAlignment="1">
      <alignment horizontal="right" vertical="center"/>
    </xf>
    <xf numFmtId="0" fontId="16" fillId="0" borderId="52" xfId="2" applyFont="1" applyBorder="1" applyAlignment="1">
      <alignment horizontal="right" vertical="center"/>
    </xf>
    <xf numFmtId="0" fontId="10" fillId="0" borderId="0" xfId="2" applyFont="1" applyAlignment="1">
      <alignment horizontal="left" wrapText="1"/>
    </xf>
    <xf numFmtId="0" fontId="3" fillId="0" borderId="0" xfId="0" applyFont="1" applyAlignment="1" applyProtection="1">
      <alignment horizontal="right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 applyProtection="1">
      <alignment horizontal="center" vertical="center"/>
      <protection locked="0"/>
    </xf>
    <xf numFmtId="0" fontId="5" fillId="0" borderId="55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 applyProtection="1">
      <alignment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38" fontId="4" fillId="0" borderId="46" xfId="1" applyFont="1" applyBorder="1" applyAlignment="1">
      <alignment horizontal="right" vertical="center"/>
    </xf>
    <xf numFmtId="38" fontId="4" fillId="0" borderId="48" xfId="1" applyFont="1" applyBorder="1" applyAlignment="1">
      <alignment horizontal="right" vertical="center"/>
    </xf>
    <xf numFmtId="38" fontId="4" fillId="0" borderId="42" xfId="1" applyFont="1" applyBorder="1" applyAlignment="1">
      <alignment horizontal="right" vertical="center"/>
    </xf>
    <xf numFmtId="38" fontId="4" fillId="0" borderId="44" xfId="1" applyFont="1" applyBorder="1" applyAlignment="1">
      <alignment horizontal="right" vertical="center"/>
    </xf>
    <xf numFmtId="38" fontId="4" fillId="0" borderId="100" xfId="1" applyFont="1" applyBorder="1" applyAlignment="1">
      <alignment horizontal="right" vertical="center"/>
    </xf>
    <xf numFmtId="38" fontId="4" fillId="0" borderId="83" xfId="1" applyFont="1" applyBorder="1" applyAlignment="1">
      <alignment horizontal="right" vertical="center"/>
    </xf>
    <xf numFmtId="0" fontId="4" fillId="0" borderId="0" xfId="0" applyFont="1" applyAlignment="1" applyProtection="1">
      <alignment horizontal="right" wrapText="1"/>
      <protection locked="0"/>
    </xf>
    <xf numFmtId="38" fontId="4" fillId="0" borderId="50" xfId="1" applyFont="1" applyBorder="1" applyAlignment="1">
      <alignment horizontal="right" vertical="center"/>
    </xf>
    <xf numFmtId="38" fontId="4" fillId="0" borderId="52" xfId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_Sheet1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'8－8、表８－8表加工'!$A$3</c:f>
              <c:strCache>
                <c:ptCount val="1"/>
                <c:pt idx="0">
                  <c:v>牛肉</c:v>
                </c:pt>
              </c:strCache>
            </c:strRef>
          </c:tx>
          <c:cat>
            <c:strRef>
              <c:f>'8－8、表８－8表加工'!$B$1:$M$2</c:f>
              <c:strCache>
                <c:ptCount val="12"/>
                <c:pt idx="0">
                  <c:v>１ 月</c:v>
                </c:pt>
                <c:pt idx="1">
                  <c:v>２ 月</c:v>
                </c:pt>
                <c:pt idx="2">
                  <c:v>３ 月</c:v>
                </c:pt>
                <c:pt idx="3">
                  <c:v>４ 月</c:v>
                </c:pt>
                <c:pt idx="4">
                  <c:v>５ 月</c:v>
                </c:pt>
                <c:pt idx="5">
                  <c:v>６ 月</c:v>
                </c:pt>
                <c:pt idx="6">
                  <c:v>７ 月</c:v>
                </c:pt>
                <c:pt idx="7">
                  <c:v>８ 月</c:v>
                </c:pt>
                <c:pt idx="8">
                  <c:v>９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'8－8、表８－8表加工'!$B$3:$M$3</c:f>
              <c:numCache>
                <c:formatCode>General</c:formatCode>
                <c:ptCount val="12"/>
                <c:pt idx="0">
                  <c:v>884</c:v>
                </c:pt>
                <c:pt idx="1">
                  <c:v>888</c:v>
                </c:pt>
                <c:pt idx="2">
                  <c:v>870</c:v>
                </c:pt>
                <c:pt idx="3">
                  <c:v>877</c:v>
                </c:pt>
                <c:pt idx="4">
                  <c:v>877</c:v>
                </c:pt>
                <c:pt idx="5">
                  <c:v>904</c:v>
                </c:pt>
                <c:pt idx="6">
                  <c:v>865</c:v>
                </c:pt>
                <c:pt idx="7">
                  <c:v>875</c:v>
                </c:pt>
                <c:pt idx="8">
                  <c:v>877</c:v>
                </c:pt>
                <c:pt idx="9">
                  <c:v>877</c:v>
                </c:pt>
                <c:pt idx="10">
                  <c:v>876</c:v>
                </c:pt>
                <c:pt idx="11">
                  <c:v>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A-4BB9-83BC-6C8B7800738C}"/>
            </c:ext>
          </c:extLst>
        </c:ser>
        <c:ser>
          <c:idx val="1"/>
          <c:order val="1"/>
          <c:tx>
            <c:strRef>
              <c:f>'8－8、表８－8表加工'!$A$4</c:f>
              <c:strCache>
                <c:ptCount val="1"/>
                <c:pt idx="0">
                  <c:v>じゃがいも</c:v>
                </c:pt>
              </c:strCache>
            </c:strRef>
          </c:tx>
          <c:cat>
            <c:strRef>
              <c:f>'8－8、表８－8表加工'!$B$1:$M$2</c:f>
              <c:strCache>
                <c:ptCount val="12"/>
                <c:pt idx="0">
                  <c:v>１ 月</c:v>
                </c:pt>
                <c:pt idx="1">
                  <c:v>２ 月</c:v>
                </c:pt>
                <c:pt idx="2">
                  <c:v>３ 月</c:v>
                </c:pt>
                <c:pt idx="3">
                  <c:v>４ 月</c:v>
                </c:pt>
                <c:pt idx="4">
                  <c:v>５ 月</c:v>
                </c:pt>
                <c:pt idx="5">
                  <c:v>６ 月</c:v>
                </c:pt>
                <c:pt idx="6">
                  <c:v>７ 月</c:v>
                </c:pt>
                <c:pt idx="7">
                  <c:v>８ 月</c:v>
                </c:pt>
                <c:pt idx="8">
                  <c:v>９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'8－8、表８－8表加工'!$B$4:$M$4</c:f>
              <c:numCache>
                <c:formatCode>General</c:formatCode>
                <c:ptCount val="12"/>
                <c:pt idx="0">
                  <c:v>485</c:v>
                </c:pt>
                <c:pt idx="1">
                  <c:v>532</c:v>
                </c:pt>
                <c:pt idx="2">
                  <c:v>581</c:v>
                </c:pt>
                <c:pt idx="3">
                  <c:v>631</c:v>
                </c:pt>
                <c:pt idx="4">
                  <c:v>722</c:v>
                </c:pt>
                <c:pt idx="5">
                  <c:v>663</c:v>
                </c:pt>
                <c:pt idx="6">
                  <c:v>486</c:v>
                </c:pt>
                <c:pt idx="7">
                  <c:v>449</c:v>
                </c:pt>
                <c:pt idx="8">
                  <c:v>488</c:v>
                </c:pt>
                <c:pt idx="9">
                  <c:v>521</c:v>
                </c:pt>
                <c:pt idx="10">
                  <c:v>535</c:v>
                </c:pt>
                <c:pt idx="11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A-4BB9-83BC-6C8B7800738C}"/>
            </c:ext>
          </c:extLst>
        </c:ser>
        <c:ser>
          <c:idx val="2"/>
          <c:order val="2"/>
          <c:tx>
            <c:strRef>
              <c:f>'8－8、表８－8表加工'!$A$5</c:f>
              <c:strCache>
                <c:ptCount val="1"/>
                <c:pt idx="0">
                  <c:v>鶏卵</c:v>
                </c:pt>
              </c:strCache>
            </c:strRef>
          </c:tx>
          <c:cat>
            <c:strRef>
              <c:f>'8－8、表８－8表加工'!$B$1:$M$2</c:f>
              <c:strCache>
                <c:ptCount val="12"/>
                <c:pt idx="0">
                  <c:v>１ 月</c:v>
                </c:pt>
                <c:pt idx="1">
                  <c:v>２ 月</c:v>
                </c:pt>
                <c:pt idx="2">
                  <c:v>３ 月</c:v>
                </c:pt>
                <c:pt idx="3">
                  <c:v>４ 月</c:v>
                </c:pt>
                <c:pt idx="4">
                  <c:v>５ 月</c:v>
                </c:pt>
                <c:pt idx="5">
                  <c:v>６ 月</c:v>
                </c:pt>
                <c:pt idx="6">
                  <c:v>７ 月</c:v>
                </c:pt>
                <c:pt idx="7">
                  <c:v>８ 月</c:v>
                </c:pt>
                <c:pt idx="8">
                  <c:v>９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'8－8、表８－8表加工'!$B$5:$M$5</c:f>
              <c:numCache>
                <c:formatCode>General</c:formatCode>
                <c:ptCount val="12"/>
                <c:pt idx="0">
                  <c:v>266</c:v>
                </c:pt>
                <c:pt idx="1">
                  <c:v>271</c:v>
                </c:pt>
                <c:pt idx="2">
                  <c:v>271</c:v>
                </c:pt>
                <c:pt idx="3">
                  <c:v>290</c:v>
                </c:pt>
                <c:pt idx="4">
                  <c:v>282</c:v>
                </c:pt>
                <c:pt idx="5">
                  <c:v>279</c:v>
                </c:pt>
                <c:pt idx="6">
                  <c:v>285</c:v>
                </c:pt>
                <c:pt idx="7">
                  <c:v>288</c:v>
                </c:pt>
                <c:pt idx="8">
                  <c:v>285</c:v>
                </c:pt>
                <c:pt idx="9">
                  <c:v>288</c:v>
                </c:pt>
                <c:pt idx="10">
                  <c:v>299</c:v>
                </c:pt>
                <c:pt idx="11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A-4BB9-83BC-6C8B7800738C}"/>
            </c:ext>
          </c:extLst>
        </c:ser>
        <c:ser>
          <c:idx val="3"/>
          <c:order val="3"/>
          <c:tx>
            <c:strRef>
              <c:f>'8－8、表８－8表加工'!$A$6</c:f>
              <c:strCache>
                <c:ptCount val="1"/>
                <c:pt idx="0">
                  <c:v>キャベツ</c:v>
                </c:pt>
              </c:strCache>
            </c:strRef>
          </c:tx>
          <c:cat>
            <c:strRef>
              <c:f>'8－8、表８－8表加工'!$B$1:$M$2</c:f>
              <c:strCache>
                <c:ptCount val="12"/>
                <c:pt idx="0">
                  <c:v>１ 月</c:v>
                </c:pt>
                <c:pt idx="1">
                  <c:v>２ 月</c:v>
                </c:pt>
                <c:pt idx="2">
                  <c:v>３ 月</c:v>
                </c:pt>
                <c:pt idx="3">
                  <c:v>４ 月</c:v>
                </c:pt>
                <c:pt idx="4">
                  <c:v>５ 月</c:v>
                </c:pt>
                <c:pt idx="5">
                  <c:v>６ 月</c:v>
                </c:pt>
                <c:pt idx="6">
                  <c:v>７ 月</c:v>
                </c:pt>
                <c:pt idx="7">
                  <c:v>８ 月</c:v>
                </c:pt>
                <c:pt idx="8">
                  <c:v>９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'8－8、表８－8表加工'!$B$6:$M$6</c:f>
              <c:numCache>
                <c:formatCode>General</c:formatCode>
                <c:ptCount val="12"/>
                <c:pt idx="0">
                  <c:v>605</c:v>
                </c:pt>
                <c:pt idx="1">
                  <c:v>521</c:v>
                </c:pt>
                <c:pt idx="2">
                  <c:v>443</c:v>
                </c:pt>
                <c:pt idx="3">
                  <c:v>312</c:v>
                </c:pt>
                <c:pt idx="4">
                  <c:v>274</c:v>
                </c:pt>
                <c:pt idx="5">
                  <c:v>209</c:v>
                </c:pt>
                <c:pt idx="6">
                  <c:v>219</c:v>
                </c:pt>
                <c:pt idx="7">
                  <c:v>192</c:v>
                </c:pt>
                <c:pt idx="8">
                  <c:v>187</c:v>
                </c:pt>
                <c:pt idx="9">
                  <c:v>171</c:v>
                </c:pt>
                <c:pt idx="10">
                  <c:v>211</c:v>
                </c:pt>
                <c:pt idx="11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EA-4BB9-83BC-6C8B7800738C}"/>
            </c:ext>
          </c:extLst>
        </c:ser>
        <c:ser>
          <c:idx val="4"/>
          <c:order val="4"/>
          <c:tx>
            <c:strRef>
              <c:f>'8－8、表８－8表加工'!$A$7</c:f>
              <c:strCache>
                <c:ptCount val="1"/>
                <c:pt idx="0">
                  <c:v>チーズ</c:v>
                </c:pt>
              </c:strCache>
            </c:strRef>
          </c:tx>
          <c:cat>
            <c:strRef>
              <c:f>'8－8、表８－8表加工'!$B$1:$M$2</c:f>
              <c:strCache>
                <c:ptCount val="12"/>
                <c:pt idx="0">
                  <c:v>１ 月</c:v>
                </c:pt>
                <c:pt idx="1">
                  <c:v>２ 月</c:v>
                </c:pt>
                <c:pt idx="2">
                  <c:v>３ 月</c:v>
                </c:pt>
                <c:pt idx="3">
                  <c:v>４ 月</c:v>
                </c:pt>
                <c:pt idx="4">
                  <c:v>５ 月</c:v>
                </c:pt>
                <c:pt idx="5">
                  <c:v>６ 月</c:v>
                </c:pt>
                <c:pt idx="6">
                  <c:v>７ 月</c:v>
                </c:pt>
                <c:pt idx="7">
                  <c:v>８ 月</c:v>
                </c:pt>
                <c:pt idx="8">
                  <c:v>９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'8－8、表８－8表加工'!$B$7:$M$7</c:f>
              <c:numCache>
                <c:formatCode>General</c:formatCode>
                <c:ptCount val="12"/>
                <c:pt idx="0">
                  <c:v>248</c:v>
                </c:pt>
                <c:pt idx="1">
                  <c:v>201</c:v>
                </c:pt>
                <c:pt idx="2">
                  <c:v>268</c:v>
                </c:pt>
                <c:pt idx="3">
                  <c:v>269</c:v>
                </c:pt>
                <c:pt idx="4">
                  <c:v>269</c:v>
                </c:pt>
                <c:pt idx="5">
                  <c:v>221</c:v>
                </c:pt>
                <c:pt idx="6">
                  <c:v>221</c:v>
                </c:pt>
                <c:pt idx="7">
                  <c:v>279</c:v>
                </c:pt>
                <c:pt idx="8">
                  <c:v>279</c:v>
                </c:pt>
                <c:pt idx="9">
                  <c:v>230</c:v>
                </c:pt>
                <c:pt idx="10">
                  <c:v>249</c:v>
                </c:pt>
                <c:pt idx="11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A-4BB9-83BC-6C8B7800738C}"/>
            </c:ext>
          </c:extLst>
        </c:ser>
        <c:ser>
          <c:idx val="5"/>
          <c:order val="5"/>
          <c:tx>
            <c:strRef>
              <c:f>'8－8、表８－8表加工'!$A$8</c:f>
              <c:strCache>
                <c:ptCount val="1"/>
                <c:pt idx="0">
                  <c:v>あさり</c:v>
                </c:pt>
              </c:strCache>
            </c:strRef>
          </c:tx>
          <c:cat>
            <c:strRef>
              <c:f>'8－8、表８－8表加工'!$B$1:$M$2</c:f>
              <c:strCache>
                <c:ptCount val="12"/>
                <c:pt idx="0">
                  <c:v>１ 月</c:v>
                </c:pt>
                <c:pt idx="1">
                  <c:v>２ 月</c:v>
                </c:pt>
                <c:pt idx="2">
                  <c:v>３ 月</c:v>
                </c:pt>
                <c:pt idx="3">
                  <c:v>４ 月</c:v>
                </c:pt>
                <c:pt idx="4">
                  <c:v>５ 月</c:v>
                </c:pt>
                <c:pt idx="5">
                  <c:v>６ 月</c:v>
                </c:pt>
                <c:pt idx="6">
                  <c:v>７ 月</c:v>
                </c:pt>
                <c:pt idx="7">
                  <c:v>８ 月</c:v>
                </c:pt>
                <c:pt idx="8">
                  <c:v>９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'8－8、表８－8表加工'!$B$8:$M$8</c:f>
              <c:numCache>
                <c:formatCode>General</c:formatCode>
                <c:ptCount val="12"/>
                <c:pt idx="0">
                  <c:v>211</c:v>
                </c:pt>
                <c:pt idx="1">
                  <c:v>211</c:v>
                </c:pt>
                <c:pt idx="2">
                  <c:v>211</c:v>
                </c:pt>
                <c:pt idx="3">
                  <c:v>134</c:v>
                </c:pt>
                <c:pt idx="4">
                  <c:v>133</c:v>
                </c:pt>
                <c:pt idx="5">
                  <c:v>155</c:v>
                </c:pt>
                <c:pt idx="6">
                  <c:v>117</c:v>
                </c:pt>
                <c:pt idx="7">
                  <c:v>117</c:v>
                </c:pt>
                <c:pt idx="8">
                  <c:v>122</c:v>
                </c:pt>
                <c:pt idx="9">
                  <c:v>116</c:v>
                </c:pt>
                <c:pt idx="10">
                  <c:v>130</c:v>
                </c:pt>
                <c:pt idx="11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EA-4BB9-83BC-6C8B7800738C}"/>
            </c:ext>
          </c:extLst>
        </c:ser>
        <c:ser>
          <c:idx val="6"/>
          <c:order val="6"/>
          <c:tx>
            <c:strRef>
              <c:f>'8－8、表８－8表加工'!$A$9</c:f>
              <c:strCache>
                <c:ptCount val="1"/>
                <c:pt idx="0">
                  <c:v>あじ</c:v>
                </c:pt>
              </c:strCache>
            </c:strRef>
          </c:tx>
          <c:cat>
            <c:strRef>
              <c:f>'8－8、表８－8表加工'!$B$1:$M$2</c:f>
              <c:strCache>
                <c:ptCount val="12"/>
                <c:pt idx="0">
                  <c:v>１ 月</c:v>
                </c:pt>
                <c:pt idx="1">
                  <c:v>２ 月</c:v>
                </c:pt>
                <c:pt idx="2">
                  <c:v>３ 月</c:v>
                </c:pt>
                <c:pt idx="3">
                  <c:v>４ 月</c:v>
                </c:pt>
                <c:pt idx="4">
                  <c:v>５ 月</c:v>
                </c:pt>
                <c:pt idx="5">
                  <c:v>６ 月</c:v>
                </c:pt>
                <c:pt idx="6">
                  <c:v>７ 月</c:v>
                </c:pt>
                <c:pt idx="7">
                  <c:v>８ 月</c:v>
                </c:pt>
                <c:pt idx="8">
                  <c:v>９ 月</c:v>
                </c:pt>
                <c:pt idx="9">
                  <c:v>10 月</c:v>
                </c:pt>
                <c:pt idx="10">
                  <c:v>11 月</c:v>
                </c:pt>
                <c:pt idx="11">
                  <c:v>12 月</c:v>
                </c:pt>
              </c:strCache>
            </c:strRef>
          </c:cat>
          <c:val>
            <c:numRef>
              <c:f>'8－8、表８－8表加工'!$B$9:$M$9</c:f>
              <c:numCache>
                <c:formatCode>General</c:formatCode>
                <c:ptCount val="12"/>
                <c:pt idx="0">
                  <c:v>144</c:v>
                </c:pt>
                <c:pt idx="1">
                  <c:v>134</c:v>
                </c:pt>
                <c:pt idx="2">
                  <c:v>125</c:v>
                </c:pt>
                <c:pt idx="3">
                  <c:v>147</c:v>
                </c:pt>
                <c:pt idx="4">
                  <c:v>165</c:v>
                </c:pt>
                <c:pt idx="5">
                  <c:v>118</c:v>
                </c:pt>
                <c:pt idx="6">
                  <c:v>133</c:v>
                </c:pt>
                <c:pt idx="7">
                  <c:v>175</c:v>
                </c:pt>
                <c:pt idx="8">
                  <c:v>154</c:v>
                </c:pt>
                <c:pt idx="9">
                  <c:v>163</c:v>
                </c:pt>
                <c:pt idx="10">
                  <c:v>189</c:v>
                </c:pt>
                <c:pt idx="11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A-4BB9-83BC-6C8B78007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718272"/>
        <c:axId val="1"/>
      </c:lineChart>
      <c:catAx>
        <c:axId val="5307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071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50153105861773"/>
          <c:y val="0.20833406240886557"/>
          <c:w val="0.20625043744531935"/>
          <c:h val="0.58333515602216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123825</xdr:colOff>
      <xdr:row>0</xdr:row>
      <xdr:rowOff>104775</xdr:rowOff>
    </xdr:from>
    <xdr:to>
      <xdr:col>24</xdr:col>
      <xdr:colOff>581025</xdr:colOff>
      <xdr:row>14</xdr:row>
      <xdr:rowOff>47625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1C264A-F760-41CD-9A74-CF81BCB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18</xdr:col>
      <xdr:colOff>0</xdr:colOff>
      <xdr:row>0</xdr:row>
      <xdr:rowOff>0</xdr:rowOff>
    </xdr:from>
    <xdr:ext cx="262835" cy="30078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98181B-2BBB-4E31-9F0C-597F45061DD1}"/>
            </a:ext>
          </a:extLst>
        </xdr:cNvPr>
        <xdr:cNvSpPr txBox="1"/>
      </xdr:nvSpPr>
      <xdr:spPr>
        <a:xfrm>
          <a:off x="12630150" y="0"/>
          <a:ext cx="262835" cy="30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271FC-F177-483C-9964-07578DA6F5A5}">
  <dimension ref="A1:O51"/>
  <sheetViews>
    <sheetView topLeftCell="A7" zoomScaleNormal="100" workbookViewId="0">
      <selection activeCell="X28" sqref="X28"/>
    </sheetView>
  </sheetViews>
  <sheetFormatPr defaultRowHeight="15.75"/>
  <cols>
    <col min="1" max="1" width="12.75" bestFit="1" customWidth="1"/>
    <col min="257" max="257" width="12.75" bestFit="1" customWidth="1"/>
    <col min="513" max="513" width="12.75" bestFit="1" customWidth="1"/>
    <col min="769" max="769" width="12.75" bestFit="1" customWidth="1"/>
    <col min="1025" max="1025" width="12.75" bestFit="1" customWidth="1"/>
    <col min="1281" max="1281" width="12.75" bestFit="1" customWidth="1"/>
    <col min="1537" max="1537" width="12.75" bestFit="1" customWidth="1"/>
    <col min="1793" max="1793" width="12.75" bestFit="1" customWidth="1"/>
    <col min="2049" max="2049" width="12.75" bestFit="1" customWidth="1"/>
    <col min="2305" max="2305" width="12.75" bestFit="1" customWidth="1"/>
    <col min="2561" max="2561" width="12.75" bestFit="1" customWidth="1"/>
    <col min="2817" max="2817" width="12.75" bestFit="1" customWidth="1"/>
    <col min="3073" max="3073" width="12.75" bestFit="1" customWidth="1"/>
    <col min="3329" max="3329" width="12.75" bestFit="1" customWidth="1"/>
    <col min="3585" max="3585" width="12.75" bestFit="1" customWidth="1"/>
    <col min="3841" max="3841" width="12.75" bestFit="1" customWidth="1"/>
    <col min="4097" max="4097" width="12.75" bestFit="1" customWidth="1"/>
    <col min="4353" max="4353" width="12.75" bestFit="1" customWidth="1"/>
    <col min="4609" max="4609" width="12.75" bestFit="1" customWidth="1"/>
    <col min="4865" max="4865" width="12.75" bestFit="1" customWidth="1"/>
    <col min="5121" max="5121" width="12.75" bestFit="1" customWidth="1"/>
    <col min="5377" max="5377" width="12.75" bestFit="1" customWidth="1"/>
    <col min="5633" max="5633" width="12.75" bestFit="1" customWidth="1"/>
    <col min="5889" max="5889" width="12.75" bestFit="1" customWidth="1"/>
    <col min="6145" max="6145" width="12.75" bestFit="1" customWidth="1"/>
    <col min="6401" max="6401" width="12.75" bestFit="1" customWidth="1"/>
    <col min="6657" max="6657" width="12.75" bestFit="1" customWidth="1"/>
    <col min="6913" max="6913" width="12.75" bestFit="1" customWidth="1"/>
    <col min="7169" max="7169" width="12.75" bestFit="1" customWidth="1"/>
    <col min="7425" max="7425" width="12.75" bestFit="1" customWidth="1"/>
    <col min="7681" max="7681" width="12.75" bestFit="1" customWidth="1"/>
    <col min="7937" max="7937" width="12.75" bestFit="1" customWidth="1"/>
    <col min="8193" max="8193" width="12.75" bestFit="1" customWidth="1"/>
    <col min="8449" max="8449" width="12.75" bestFit="1" customWidth="1"/>
    <col min="8705" max="8705" width="12.75" bestFit="1" customWidth="1"/>
    <col min="8961" max="8961" width="12.75" bestFit="1" customWidth="1"/>
    <col min="9217" max="9217" width="12.75" bestFit="1" customWidth="1"/>
    <col min="9473" max="9473" width="12.75" bestFit="1" customWidth="1"/>
    <col min="9729" max="9729" width="12.75" bestFit="1" customWidth="1"/>
    <col min="9985" max="9985" width="12.75" bestFit="1" customWidth="1"/>
    <col min="10241" max="10241" width="12.75" bestFit="1" customWidth="1"/>
    <col min="10497" max="10497" width="12.75" bestFit="1" customWidth="1"/>
    <col min="10753" max="10753" width="12.75" bestFit="1" customWidth="1"/>
    <col min="11009" max="11009" width="12.75" bestFit="1" customWidth="1"/>
    <col min="11265" max="11265" width="12.75" bestFit="1" customWidth="1"/>
    <col min="11521" max="11521" width="12.75" bestFit="1" customWidth="1"/>
    <col min="11777" max="11777" width="12.75" bestFit="1" customWidth="1"/>
    <col min="12033" max="12033" width="12.75" bestFit="1" customWidth="1"/>
    <col min="12289" max="12289" width="12.75" bestFit="1" customWidth="1"/>
    <col min="12545" max="12545" width="12.75" bestFit="1" customWidth="1"/>
    <col min="12801" max="12801" width="12.75" bestFit="1" customWidth="1"/>
    <col min="13057" max="13057" width="12.75" bestFit="1" customWidth="1"/>
    <col min="13313" max="13313" width="12.75" bestFit="1" customWidth="1"/>
    <col min="13569" max="13569" width="12.75" bestFit="1" customWidth="1"/>
    <col min="13825" max="13825" width="12.75" bestFit="1" customWidth="1"/>
    <col min="14081" max="14081" width="12.75" bestFit="1" customWidth="1"/>
    <col min="14337" max="14337" width="12.75" bestFit="1" customWidth="1"/>
    <col min="14593" max="14593" width="12.75" bestFit="1" customWidth="1"/>
    <col min="14849" max="14849" width="12.75" bestFit="1" customWidth="1"/>
    <col min="15105" max="15105" width="12.75" bestFit="1" customWidth="1"/>
    <col min="15361" max="15361" width="12.75" bestFit="1" customWidth="1"/>
    <col min="15617" max="15617" width="12.75" bestFit="1" customWidth="1"/>
    <col min="15873" max="15873" width="12.75" bestFit="1" customWidth="1"/>
    <col min="16129" max="16129" width="12.75" bestFit="1" customWidth="1"/>
  </cols>
  <sheetData>
    <row r="1" spans="1:15">
      <c r="A1" t="s">
        <v>277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5">
      <c r="A2" s="246" t="s">
        <v>278</v>
      </c>
      <c r="B2" s="247" t="s">
        <v>279</v>
      </c>
      <c r="C2" s="247" t="s">
        <v>280</v>
      </c>
      <c r="D2" s="247" t="s">
        <v>281</v>
      </c>
      <c r="E2" s="247" t="s">
        <v>282</v>
      </c>
      <c r="F2" s="247" t="s">
        <v>283</v>
      </c>
      <c r="G2" s="247" t="s">
        <v>284</v>
      </c>
      <c r="H2" s="247" t="s">
        <v>285</v>
      </c>
      <c r="I2" s="247" t="s">
        <v>286</v>
      </c>
      <c r="J2" s="247" t="s">
        <v>287</v>
      </c>
      <c r="K2" s="247" t="s">
        <v>288</v>
      </c>
      <c r="L2" s="247" t="s">
        <v>289</v>
      </c>
      <c r="M2" s="247" t="s">
        <v>290</v>
      </c>
    </row>
    <row r="3" spans="1:15">
      <c r="A3" s="248" t="s">
        <v>217</v>
      </c>
      <c r="B3" s="246">
        <v>884</v>
      </c>
      <c r="C3" s="246">
        <v>888</v>
      </c>
      <c r="D3" s="246">
        <v>870</v>
      </c>
      <c r="E3" s="246">
        <v>877</v>
      </c>
      <c r="F3" s="246">
        <v>877</v>
      </c>
      <c r="G3" s="246">
        <v>904</v>
      </c>
      <c r="H3" s="246">
        <v>865</v>
      </c>
      <c r="I3" s="246">
        <v>875</v>
      </c>
      <c r="J3" s="246">
        <v>877</v>
      </c>
      <c r="K3" s="246">
        <v>877</v>
      </c>
      <c r="L3" s="246">
        <v>876</v>
      </c>
      <c r="M3" s="246">
        <v>884</v>
      </c>
    </row>
    <row r="4" spans="1:15">
      <c r="A4" s="248" t="s">
        <v>234</v>
      </c>
      <c r="B4" s="246">
        <v>485</v>
      </c>
      <c r="C4" s="246">
        <v>532</v>
      </c>
      <c r="D4" s="246">
        <v>581</v>
      </c>
      <c r="E4" s="246">
        <v>631</v>
      </c>
      <c r="F4" s="246">
        <v>722</v>
      </c>
      <c r="G4" s="246">
        <v>663</v>
      </c>
      <c r="H4" s="246">
        <v>486</v>
      </c>
      <c r="I4" s="246">
        <v>449</v>
      </c>
      <c r="J4" s="246">
        <v>488</v>
      </c>
      <c r="K4" s="246">
        <v>521</v>
      </c>
      <c r="L4" s="246">
        <v>535</v>
      </c>
      <c r="M4" s="246">
        <v>652</v>
      </c>
    </row>
    <row r="5" spans="1:15">
      <c r="A5" s="248" t="s">
        <v>229</v>
      </c>
      <c r="B5" s="246">
        <v>266</v>
      </c>
      <c r="C5" s="246">
        <v>271</v>
      </c>
      <c r="D5" s="246">
        <v>271</v>
      </c>
      <c r="E5" s="246">
        <v>290</v>
      </c>
      <c r="F5" s="246">
        <v>282</v>
      </c>
      <c r="G5" s="246">
        <v>279</v>
      </c>
      <c r="H5" s="246">
        <v>285</v>
      </c>
      <c r="I5" s="246">
        <v>288</v>
      </c>
      <c r="J5" s="246">
        <v>285</v>
      </c>
      <c r="K5" s="246">
        <v>288</v>
      </c>
      <c r="L5" s="246">
        <v>299</v>
      </c>
      <c r="M5" s="246">
        <v>299</v>
      </c>
    </row>
    <row r="6" spans="1:15">
      <c r="A6" s="248" t="s">
        <v>232</v>
      </c>
      <c r="B6" s="246">
        <v>605</v>
      </c>
      <c r="C6" s="246">
        <v>521</v>
      </c>
      <c r="D6" s="246">
        <v>443</v>
      </c>
      <c r="E6" s="246">
        <v>312</v>
      </c>
      <c r="F6" s="246">
        <v>274</v>
      </c>
      <c r="G6" s="246">
        <v>209</v>
      </c>
      <c r="H6" s="246">
        <v>219</v>
      </c>
      <c r="I6" s="246">
        <v>192</v>
      </c>
      <c r="J6" s="246">
        <v>187</v>
      </c>
      <c r="K6" s="246">
        <v>171</v>
      </c>
      <c r="L6" s="246">
        <v>211</v>
      </c>
      <c r="M6" s="246">
        <v>217</v>
      </c>
    </row>
    <row r="7" spans="1:15">
      <c r="A7" s="248" t="s">
        <v>228</v>
      </c>
      <c r="B7" s="246">
        <v>248</v>
      </c>
      <c r="C7" s="246">
        <v>201</v>
      </c>
      <c r="D7" s="246">
        <v>268</v>
      </c>
      <c r="E7" s="246">
        <v>269</v>
      </c>
      <c r="F7" s="246">
        <v>269</v>
      </c>
      <c r="G7" s="246">
        <v>221</v>
      </c>
      <c r="H7" s="246">
        <v>221</v>
      </c>
      <c r="I7" s="246">
        <v>279</v>
      </c>
      <c r="J7" s="246">
        <v>279</v>
      </c>
      <c r="K7" s="246">
        <v>230</v>
      </c>
      <c r="L7" s="246">
        <v>249</v>
      </c>
      <c r="M7" s="246">
        <v>249</v>
      </c>
    </row>
    <row r="8" spans="1:15">
      <c r="A8" s="248" t="s">
        <v>215</v>
      </c>
      <c r="B8" s="246">
        <v>211</v>
      </c>
      <c r="C8" s="246">
        <v>211</v>
      </c>
      <c r="D8" s="246">
        <v>211</v>
      </c>
      <c r="E8" s="246">
        <v>134</v>
      </c>
      <c r="F8" s="246">
        <v>133</v>
      </c>
      <c r="G8" s="246">
        <v>155</v>
      </c>
      <c r="H8" s="246">
        <v>117</v>
      </c>
      <c r="I8" s="246">
        <v>117</v>
      </c>
      <c r="J8" s="246">
        <v>122</v>
      </c>
      <c r="K8" s="246">
        <v>116</v>
      </c>
      <c r="L8" s="246">
        <v>130</v>
      </c>
      <c r="M8" s="246">
        <v>164</v>
      </c>
    </row>
    <row r="9" spans="1:15">
      <c r="A9" s="248" t="s">
        <v>209</v>
      </c>
      <c r="B9" s="246">
        <v>144</v>
      </c>
      <c r="C9" s="246">
        <v>134</v>
      </c>
      <c r="D9" s="246">
        <v>125</v>
      </c>
      <c r="E9" s="246">
        <v>147</v>
      </c>
      <c r="F9" s="246">
        <v>165</v>
      </c>
      <c r="G9" s="246">
        <v>118</v>
      </c>
      <c r="H9" s="246">
        <v>133</v>
      </c>
      <c r="I9" s="246">
        <v>175</v>
      </c>
      <c r="J9" s="246">
        <v>154</v>
      </c>
      <c r="K9" s="246">
        <v>163</v>
      </c>
      <c r="L9" s="246">
        <v>189</v>
      </c>
      <c r="M9" s="246">
        <v>129</v>
      </c>
    </row>
    <row r="10" spans="1:15">
      <c r="A10" s="249"/>
    </row>
    <row r="11" spans="1:15">
      <c r="A11" s="249"/>
    </row>
    <row r="12" spans="1:15">
      <c r="A12" s="249"/>
    </row>
    <row r="13" spans="1:15">
      <c r="A13" s="249"/>
    </row>
    <row r="14" spans="1:15">
      <c r="A14" s="249" t="s">
        <v>291</v>
      </c>
    </row>
    <row r="15" spans="1:15">
      <c r="A15" s="250"/>
      <c r="B15" s="251" t="s">
        <v>273</v>
      </c>
      <c r="C15" s="251" t="s">
        <v>292</v>
      </c>
      <c r="D15" s="251" t="s">
        <v>293</v>
      </c>
      <c r="E15" s="251" t="s">
        <v>294</v>
      </c>
      <c r="F15" s="251" t="s">
        <v>295</v>
      </c>
      <c r="G15" s="251" t="s">
        <v>296</v>
      </c>
      <c r="H15" s="251"/>
      <c r="I15" s="251"/>
      <c r="J15" s="251" t="s">
        <v>297</v>
      </c>
      <c r="K15" s="251" t="s">
        <v>292</v>
      </c>
      <c r="L15" s="251" t="s">
        <v>293</v>
      </c>
      <c r="M15" s="251" t="s">
        <v>294</v>
      </c>
      <c r="N15" s="251" t="s">
        <v>295</v>
      </c>
      <c r="O15" s="251" t="s">
        <v>296</v>
      </c>
    </row>
    <row r="16" spans="1:15">
      <c r="A16" s="252" t="s">
        <v>298</v>
      </c>
      <c r="B16" s="253">
        <v>100</v>
      </c>
      <c r="C16" s="253">
        <v>90</v>
      </c>
      <c r="D16" s="253">
        <v>93</v>
      </c>
      <c r="E16" s="253">
        <f>O16/M16*100</f>
        <v>106.46387832699619</v>
      </c>
      <c r="F16" s="253">
        <f>O16/N16*100</f>
        <v>93.645484949832777</v>
      </c>
      <c r="G16" s="253">
        <f>O16/J16*100</f>
        <v>96.219931271477662</v>
      </c>
      <c r="H16" s="253"/>
      <c r="I16" s="253"/>
      <c r="J16" s="254">
        <v>291</v>
      </c>
      <c r="K16" s="254">
        <v>262</v>
      </c>
      <c r="L16" s="254">
        <v>272</v>
      </c>
      <c r="M16" s="254">
        <v>263</v>
      </c>
      <c r="N16" s="254">
        <v>299</v>
      </c>
      <c r="O16" s="255">
        <v>280</v>
      </c>
    </row>
    <row r="17" spans="1:15">
      <c r="A17" s="252" t="s">
        <v>299</v>
      </c>
      <c r="B17" s="253">
        <v>100</v>
      </c>
      <c r="C17" s="253">
        <v>92</v>
      </c>
      <c r="D17" s="253">
        <v>106</v>
      </c>
      <c r="E17" s="253">
        <f t="shared" ref="E17:E18" si="0">O17/M17*100</f>
        <v>92.300371022197879</v>
      </c>
      <c r="F17" s="253">
        <f t="shared" ref="F17:F18" si="1">O17/N17*100</f>
        <v>100.27173321530414</v>
      </c>
      <c r="G17" s="253">
        <f>O17/J17*100</f>
        <v>120.88251888331489</v>
      </c>
      <c r="H17" s="253"/>
      <c r="I17" s="253"/>
      <c r="J17" s="256">
        <v>228641</v>
      </c>
      <c r="K17" s="256">
        <v>210561</v>
      </c>
      <c r="L17" s="256">
        <v>242559</v>
      </c>
      <c r="M17" s="256">
        <v>299443</v>
      </c>
      <c r="N17" s="256">
        <v>275638</v>
      </c>
      <c r="O17" s="257">
        <v>276387</v>
      </c>
    </row>
    <row r="18" spans="1:15">
      <c r="A18" s="252" t="s">
        <v>300</v>
      </c>
      <c r="B18" s="253">
        <v>99.684394640373014</v>
      </c>
      <c r="C18" s="253">
        <v>99.842990298477034</v>
      </c>
      <c r="D18" s="253">
        <v>99.7</v>
      </c>
      <c r="E18" s="253">
        <f t="shared" si="0"/>
        <v>113.47868617264092</v>
      </c>
      <c r="F18" s="253">
        <f t="shared" si="1"/>
        <v>108.26017979904812</v>
      </c>
      <c r="G18" s="253">
        <f>O18/J18*100</f>
        <v>118.64966896297796</v>
      </c>
      <c r="H18" s="253"/>
      <c r="I18" s="253"/>
      <c r="J18" s="254">
        <v>439981</v>
      </c>
      <c r="K18" s="254">
        <v>440681</v>
      </c>
      <c r="L18" s="254">
        <v>438814</v>
      </c>
      <c r="M18" s="254">
        <v>460030</v>
      </c>
      <c r="N18" s="254">
        <v>482205</v>
      </c>
      <c r="O18" s="255">
        <v>522036</v>
      </c>
    </row>
    <row r="19" spans="1:15">
      <c r="O19" s="258" t="s">
        <v>301</v>
      </c>
    </row>
    <row r="21" spans="1:15">
      <c r="A21" t="s">
        <v>302</v>
      </c>
      <c r="C21" s="259">
        <v>3977</v>
      </c>
      <c r="D21" s="259">
        <v>3707</v>
      </c>
      <c r="E21" s="259">
        <v>3518</v>
      </c>
      <c r="F21" s="259">
        <v>3326</v>
      </c>
      <c r="G21" s="259" t="s">
        <v>303</v>
      </c>
      <c r="H21" s="259">
        <v>2762</v>
      </c>
      <c r="I21" s="259">
        <v>2573</v>
      </c>
      <c r="J21" s="259">
        <v>2519</v>
      </c>
      <c r="K21" s="259">
        <v>2438</v>
      </c>
      <c r="L21" s="259">
        <v>2524</v>
      </c>
      <c r="M21" s="259">
        <v>2520</v>
      </c>
      <c r="N21" s="259">
        <v>2438</v>
      </c>
    </row>
    <row r="22" spans="1:15">
      <c r="A22" t="s">
        <v>304</v>
      </c>
      <c r="C22">
        <v>606</v>
      </c>
      <c r="D22">
        <v>591</v>
      </c>
      <c r="E22">
        <v>606</v>
      </c>
      <c r="F22">
        <v>591</v>
      </c>
      <c r="G22">
        <v>613</v>
      </c>
      <c r="H22">
        <v>606</v>
      </c>
      <c r="I22">
        <v>606</v>
      </c>
      <c r="J22">
        <v>599</v>
      </c>
      <c r="K22">
        <v>599</v>
      </c>
      <c r="L22">
        <v>599</v>
      </c>
      <c r="M22">
        <v>599</v>
      </c>
      <c r="N22">
        <v>571</v>
      </c>
    </row>
    <row r="23" spans="1:15">
      <c r="A23" t="s">
        <v>305</v>
      </c>
      <c r="C23">
        <v>187</v>
      </c>
      <c r="D23">
        <v>160</v>
      </c>
      <c r="E23">
        <v>185</v>
      </c>
      <c r="F23">
        <v>196</v>
      </c>
      <c r="G23">
        <v>204</v>
      </c>
      <c r="H23">
        <v>190</v>
      </c>
      <c r="I23">
        <v>196</v>
      </c>
      <c r="J23">
        <v>204</v>
      </c>
      <c r="K23">
        <v>190</v>
      </c>
      <c r="L23">
        <v>204</v>
      </c>
      <c r="M23">
        <v>204</v>
      </c>
      <c r="N23">
        <v>177</v>
      </c>
    </row>
    <row r="24" spans="1:15">
      <c r="A24" t="s">
        <v>306</v>
      </c>
      <c r="C24">
        <v>323</v>
      </c>
      <c r="D24">
        <v>325</v>
      </c>
      <c r="E24">
        <v>309</v>
      </c>
      <c r="F24">
        <v>314</v>
      </c>
      <c r="G24">
        <v>309</v>
      </c>
      <c r="H24">
        <v>303</v>
      </c>
      <c r="I24">
        <v>309</v>
      </c>
      <c r="J24">
        <v>309</v>
      </c>
      <c r="K24">
        <v>309</v>
      </c>
      <c r="L24">
        <v>314</v>
      </c>
      <c r="M24">
        <v>314</v>
      </c>
      <c r="N24">
        <v>314</v>
      </c>
    </row>
    <row r="25" spans="1:15">
      <c r="A25" t="s">
        <v>307</v>
      </c>
      <c r="C25">
        <v>502</v>
      </c>
      <c r="D25">
        <v>537</v>
      </c>
      <c r="E25">
        <v>528</v>
      </c>
      <c r="F25">
        <v>515</v>
      </c>
      <c r="G25">
        <v>465</v>
      </c>
      <c r="H25">
        <v>555</v>
      </c>
      <c r="I25">
        <v>532</v>
      </c>
      <c r="J25">
        <v>528</v>
      </c>
      <c r="K25">
        <v>555</v>
      </c>
      <c r="L25">
        <v>546</v>
      </c>
      <c r="M25">
        <v>512</v>
      </c>
      <c r="N25">
        <v>494</v>
      </c>
    </row>
    <row r="26" spans="1:15">
      <c r="A26" t="s">
        <v>308</v>
      </c>
      <c r="C26">
        <v>144</v>
      </c>
      <c r="D26">
        <v>131</v>
      </c>
      <c r="E26">
        <v>98</v>
      </c>
      <c r="F26">
        <v>135</v>
      </c>
      <c r="G26">
        <v>136</v>
      </c>
      <c r="H26">
        <v>103</v>
      </c>
      <c r="I26">
        <v>60</v>
      </c>
      <c r="J26">
        <v>94</v>
      </c>
      <c r="K26">
        <v>160</v>
      </c>
      <c r="L26">
        <v>117</v>
      </c>
      <c r="M26">
        <v>149</v>
      </c>
      <c r="N26">
        <v>163</v>
      </c>
    </row>
    <row r="27" spans="1:15">
      <c r="A27" t="s">
        <v>309</v>
      </c>
      <c r="C27">
        <v>98</v>
      </c>
      <c r="D27">
        <v>92</v>
      </c>
      <c r="E27">
        <v>93</v>
      </c>
      <c r="F27">
        <v>111</v>
      </c>
      <c r="G27">
        <v>113</v>
      </c>
      <c r="H27">
        <v>89</v>
      </c>
      <c r="I27">
        <v>157</v>
      </c>
      <c r="J27">
        <v>119</v>
      </c>
      <c r="K27">
        <v>122</v>
      </c>
      <c r="L27">
        <v>91</v>
      </c>
      <c r="M27">
        <v>113</v>
      </c>
      <c r="N27">
        <v>97</v>
      </c>
    </row>
    <row r="28" spans="1:15">
      <c r="A28" t="s">
        <v>310</v>
      </c>
      <c r="C28">
        <v>504</v>
      </c>
      <c r="D28">
        <v>439</v>
      </c>
      <c r="E28">
        <v>439</v>
      </c>
      <c r="F28">
        <v>429</v>
      </c>
      <c r="G28">
        <v>441</v>
      </c>
      <c r="H28">
        <v>424</v>
      </c>
      <c r="I28">
        <v>418</v>
      </c>
      <c r="J28">
        <v>444</v>
      </c>
      <c r="K28">
        <v>444</v>
      </c>
      <c r="L28">
        <v>445</v>
      </c>
      <c r="M28">
        <v>424</v>
      </c>
      <c r="N28">
        <v>445</v>
      </c>
    </row>
    <row r="29" spans="1:15">
      <c r="A29" t="s">
        <v>311</v>
      </c>
      <c r="C29">
        <v>204</v>
      </c>
      <c r="D29">
        <v>214</v>
      </c>
      <c r="E29">
        <v>211</v>
      </c>
      <c r="F29">
        <v>197</v>
      </c>
      <c r="G29">
        <v>197</v>
      </c>
      <c r="H29">
        <v>217</v>
      </c>
      <c r="I29">
        <v>171</v>
      </c>
      <c r="J29">
        <v>188</v>
      </c>
      <c r="K29">
        <v>188</v>
      </c>
      <c r="L29">
        <v>177</v>
      </c>
      <c r="M29">
        <v>217</v>
      </c>
      <c r="N29">
        <v>217</v>
      </c>
    </row>
    <row r="30" spans="1:15">
      <c r="A30" t="s">
        <v>312</v>
      </c>
      <c r="C30">
        <v>883</v>
      </c>
      <c r="D30">
        <v>902</v>
      </c>
      <c r="E30">
        <v>901</v>
      </c>
      <c r="F30">
        <v>840</v>
      </c>
      <c r="G30">
        <v>838</v>
      </c>
      <c r="H30">
        <v>809</v>
      </c>
      <c r="I30">
        <v>819</v>
      </c>
      <c r="J30">
        <v>807</v>
      </c>
      <c r="K30">
        <v>821</v>
      </c>
      <c r="L30">
        <v>806</v>
      </c>
      <c r="M30">
        <v>795</v>
      </c>
      <c r="N30">
        <v>783</v>
      </c>
    </row>
    <row r="31" spans="1:15">
      <c r="A31" t="s">
        <v>313</v>
      </c>
      <c r="C31">
        <v>296</v>
      </c>
      <c r="D31">
        <v>300</v>
      </c>
      <c r="E31">
        <v>301</v>
      </c>
      <c r="F31">
        <v>300</v>
      </c>
      <c r="G31">
        <v>301</v>
      </c>
      <c r="H31">
        <v>267</v>
      </c>
      <c r="I31">
        <v>289</v>
      </c>
      <c r="J31">
        <v>290</v>
      </c>
      <c r="K31">
        <v>261</v>
      </c>
      <c r="L31">
        <v>287</v>
      </c>
      <c r="M31">
        <v>271</v>
      </c>
      <c r="N31">
        <v>279</v>
      </c>
    </row>
    <row r="32" spans="1:15">
      <c r="A32" t="s">
        <v>314</v>
      </c>
      <c r="C32">
        <v>152</v>
      </c>
      <c r="D32">
        <v>152</v>
      </c>
      <c r="E32">
        <v>152</v>
      </c>
      <c r="F32">
        <v>152</v>
      </c>
      <c r="G32">
        <v>146</v>
      </c>
      <c r="H32">
        <v>152</v>
      </c>
      <c r="I32">
        <v>152</v>
      </c>
      <c r="J32">
        <v>152</v>
      </c>
      <c r="K32">
        <v>151</v>
      </c>
      <c r="L32">
        <v>152</v>
      </c>
      <c r="M32">
        <v>141</v>
      </c>
      <c r="N32">
        <v>157</v>
      </c>
    </row>
    <row r="33" spans="1:14">
      <c r="A33" t="s">
        <v>315</v>
      </c>
      <c r="C33">
        <v>260</v>
      </c>
      <c r="D33">
        <v>260</v>
      </c>
      <c r="E33">
        <v>258</v>
      </c>
      <c r="F33">
        <v>257</v>
      </c>
      <c r="G33">
        <v>249</v>
      </c>
      <c r="H33">
        <v>252</v>
      </c>
      <c r="I33">
        <v>252</v>
      </c>
      <c r="J33">
        <v>252</v>
      </c>
      <c r="K33">
        <v>252</v>
      </c>
      <c r="L33">
        <v>252</v>
      </c>
      <c r="M33">
        <v>252</v>
      </c>
      <c r="N33">
        <v>252</v>
      </c>
    </row>
    <row r="34" spans="1:14">
      <c r="A34" t="s">
        <v>316</v>
      </c>
      <c r="C34">
        <v>505</v>
      </c>
      <c r="D34">
        <v>505</v>
      </c>
      <c r="E34">
        <v>505</v>
      </c>
      <c r="F34">
        <v>505</v>
      </c>
      <c r="G34">
        <v>505</v>
      </c>
      <c r="H34">
        <v>505</v>
      </c>
      <c r="I34">
        <v>505</v>
      </c>
      <c r="J34">
        <v>505</v>
      </c>
      <c r="K34">
        <v>505</v>
      </c>
      <c r="L34">
        <v>516</v>
      </c>
      <c r="M34">
        <v>462</v>
      </c>
      <c r="N34">
        <v>516</v>
      </c>
    </row>
    <row r="35" spans="1:14">
      <c r="A35" t="s">
        <v>317</v>
      </c>
      <c r="C35">
        <v>248</v>
      </c>
      <c r="D35">
        <v>248</v>
      </c>
      <c r="E35">
        <v>248</v>
      </c>
      <c r="F35">
        <v>248</v>
      </c>
      <c r="G35">
        <v>248</v>
      </c>
      <c r="H35">
        <v>248</v>
      </c>
      <c r="I35">
        <v>248</v>
      </c>
      <c r="J35">
        <v>248</v>
      </c>
      <c r="K35">
        <v>248</v>
      </c>
      <c r="L35">
        <v>248</v>
      </c>
      <c r="M35">
        <v>248</v>
      </c>
      <c r="N35">
        <v>248</v>
      </c>
    </row>
    <row r="36" spans="1:14">
      <c r="A36" t="s">
        <v>318</v>
      </c>
      <c r="C36">
        <v>260</v>
      </c>
      <c r="D36">
        <v>255</v>
      </c>
      <c r="E36">
        <v>255</v>
      </c>
      <c r="F36">
        <v>249</v>
      </c>
      <c r="G36">
        <v>239</v>
      </c>
      <c r="H36">
        <v>236</v>
      </c>
      <c r="I36">
        <v>244</v>
      </c>
      <c r="J36">
        <v>233</v>
      </c>
      <c r="K36">
        <v>242</v>
      </c>
      <c r="L36">
        <v>247</v>
      </c>
      <c r="M36">
        <v>268</v>
      </c>
      <c r="N36">
        <v>293</v>
      </c>
    </row>
    <row r="37" spans="1:14">
      <c r="A37" t="s">
        <v>319</v>
      </c>
      <c r="C37">
        <v>578</v>
      </c>
      <c r="D37">
        <v>472</v>
      </c>
      <c r="E37">
        <v>244</v>
      </c>
      <c r="F37">
        <v>180</v>
      </c>
      <c r="G37">
        <v>218</v>
      </c>
      <c r="H37">
        <v>208</v>
      </c>
      <c r="I37">
        <v>311</v>
      </c>
      <c r="J37">
        <v>429</v>
      </c>
      <c r="K37">
        <v>276</v>
      </c>
      <c r="L37">
        <v>181</v>
      </c>
      <c r="M37">
        <v>162</v>
      </c>
      <c r="N37">
        <v>173</v>
      </c>
    </row>
    <row r="38" spans="1:14">
      <c r="A38" t="s">
        <v>320</v>
      </c>
      <c r="C38">
        <v>902</v>
      </c>
      <c r="D38">
        <v>895</v>
      </c>
      <c r="E38">
        <v>530</v>
      </c>
      <c r="F38">
        <v>821</v>
      </c>
      <c r="G38">
        <v>854</v>
      </c>
      <c r="H38">
        <v>564</v>
      </c>
      <c r="I38">
        <v>744</v>
      </c>
      <c r="J38">
        <v>813</v>
      </c>
      <c r="K38">
        <v>887</v>
      </c>
      <c r="L38">
        <v>912</v>
      </c>
      <c r="M38">
        <v>872</v>
      </c>
      <c r="N38">
        <v>921</v>
      </c>
    </row>
    <row r="39" spans="1:14">
      <c r="A39" t="s">
        <v>321</v>
      </c>
      <c r="C39">
        <v>473</v>
      </c>
      <c r="D39">
        <v>507</v>
      </c>
      <c r="E39">
        <v>537</v>
      </c>
      <c r="F39">
        <v>617</v>
      </c>
      <c r="G39">
        <v>698</v>
      </c>
      <c r="H39">
        <v>620</v>
      </c>
      <c r="I39">
        <v>540</v>
      </c>
      <c r="J39">
        <v>535</v>
      </c>
      <c r="K39">
        <v>470</v>
      </c>
      <c r="L39">
        <v>432</v>
      </c>
      <c r="M39">
        <v>449</v>
      </c>
      <c r="N39">
        <v>469</v>
      </c>
    </row>
    <row r="40" spans="1:14">
      <c r="A40" t="s">
        <v>322</v>
      </c>
      <c r="C40">
        <v>339</v>
      </c>
      <c r="D40">
        <v>306</v>
      </c>
      <c r="E40">
        <v>355</v>
      </c>
      <c r="F40">
        <v>320</v>
      </c>
      <c r="G40">
        <v>267</v>
      </c>
      <c r="H40">
        <v>235</v>
      </c>
      <c r="I40">
        <v>270</v>
      </c>
      <c r="J40">
        <v>323</v>
      </c>
      <c r="K40">
        <v>287</v>
      </c>
      <c r="L40">
        <v>227</v>
      </c>
      <c r="M40">
        <v>249</v>
      </c>
      <c r="N40">
        <v>239</v>
      </c>
    </row>
    <row r="41" spans="1:14">
      <c r="A41" t="s">
        <v>323</v>
      </c>
      <c r="C41">
        <v>364</v>
      </c>
      <c r="D41">
        <v>355</v>
      </c>
      <c r="E41">
        <v>350</v>
      </c>
      <c r="F41">
        <v>383</v>
      </c>
      <c r="G41">
        <v>397</v>
      </c>
      <c r="H41">
        <v>309</v>
      </c>
      <c r="I41">
        <v>290</v>
      </c>
      <c r="J41">
        <v>332</v>
      </c>
      <c r="K41">
        <v>352</v>
      </c>
      <c r="L41">
        <v>412</v>
      </c>
      <c r="M41">
        <v>404</v>
      </c>
      <c r="N41">
        <v>421</v>
      </c>
    </row>
    <row r="42" spans="1:14">
      <c r="A42" t="s">
        <v>324</v>
      </c>
      <c r="C42">
        <v>262</v>
      </c>
      <c r="D42">
        <v>271</v>
      </c>
      <c r="E42">
        <v>266</v>
      </c>
      <c r="F42">
        <v>266</v>
      </c>
      <c r="G42">
        <v>266</v>
      </c>
      <c r="H42">
        <v>266</v>
      </c>
      <c r="I42">
        <v>266</v>
      </c>
      <c r="J42">
        <v>266</v>
      </c>
      <c r="K42">
        <v>266</v>
      </c>
      <c r="L42">
        <v>266</v>
      </c>
      <c r="M42">
        <v>258</v>
      </c>
      <c r="N42">
        <v>266</v>
      </c>
    </row>
    <row r="43" spans="1:14">
      <c r="A43" t="s">
        <v>325</v>
      </c>
      <c r="C43">
        <v>1024</v>
      </c>
      <c r="D43">
        <v>798</v>
      </c>
      <c r="E43">
        <v>767</v>
      </c>
      <c r="F43">
        <v>830</v>
      </c>
      <c r="G43">
        <v>1060</v>
      </c>
      <c r="H43">
        <v>988</v>
      </c>
      <c r="I43">
        <v>1000</v>
      </c>
      <c r="J43">
        <v>826</v>
      </c>
      <c r="K43">
        <v>729</v>
      </c>
      <c r="L43">
        <v>747</v>
      </c>
      <c r="M43">
        <v>756</v>
      </c>
      <c r="N43">
        <v>747</v>
      </c>
    </row>
    <row r="44" spans="1:14">
      <c r="A44" t="s">
        <v>326</v>
      </c>
      <c r="C44">
        <v>314</v>
      </c>
      <c r="D44">
        <v>307</v>
      </c>
      <c r="E44">
        <v>321</v>
      </c>
      <c r="F44">
        <v>314</v>
      </c>
      <c r="G44">
        <v>314</v>
      </c>
      <c r="H44">
        <v>314</v>
      </c>
      <c r="I44">
        <v>318</v>
      </c>
      <c r="J44">
        <v>314</v>
      </c>
      <c r="K44">
        <v>314</v>
      </c>
      <c r="L44">
        <v>314</v>
      </c>
      <c r="M44">
        <v>314</v>
      </c>
      <c r="N44">
        <v>314</v>
      </c>
    </row>
    <row r="45" spans="1:14">
      <c r="A45" t="s">
        <v>327</v>
      </c>
      <c r="C45">
        <v>263</v>
      </c>
      <c r="D45">
        <v>266</v>
      </c>
      <c r="E45">
        <v>263</v>
      </c>
      <c r="F45">
        <v>266</v>
      </c>
      <c r="G45">
        <v>263</v>
      </c>
      <c r="H45">
        <v>266</v>
      </c>
      <c r="I45">
        <v>263</v>
      </c>
      <c r="J45">
        <v>266</v>
      </c>
      <c r="K45">
        <v>263</v>
      </c>
      <c r="L45">
        <v>255</v>
      </c>
      <c r="M45">
        <v>247</v>
      </c>
      <c r="N45">
        <v>255</v>
      </c>
    </row>
    <row r="46" spans="1:14">
      <c r="A46" t="s">
        <v>328</v>
      </c>
      <c r="C46">
        <v>257</v>
      </c>
      <c r="D46">
        <v>257</v>
      </c>
      <c r="E46">
        <v>257</v>
      </c>
      <c r="F46">
        <v>257</v>
      </c>
      <c r="G46">
        <v>257</v>
      </c>
      <c r="H46">
        <v>257</v>
      </c>
      <c r="I46">
        <v>257</v>
      </c>
      <c r="J46">
        <v>257</v>
      </c>
      <c r="K46">
        <v>257</v>
      </c>
      <c r="L46">
        <v>257</v>
      </c>
      <c r="M46">
        <v>289</v>
      </c>
      <c r="N46">
        <v>224</v>
      </c>
    </row>
    <row r="47" spans="1:14">
      <c r="A47" t="s">
        <v>329</v>
      </c>
      <c r="C47">
        <v>786</v>
      </c>
      <c r="D47">
        <v>786</v>
      </c>
      <c r="E47">
        <v>786</v>
      </c>
      <c r="F47">
        <v>786</v>
      </c>
      <c r="G47">
        <v>761</v>
      </c>
      <c r="H47">
        <v>746</v>
      </c>
      <c r="I47">
        <v>786</v>
      </c>
      <c r="J47">
        <v>746</v>
      </c>
      <c r="K47">
        <v>786</v>
      </c>
      <c r="L47">
        <v>786</v>
      </c>
      <c r="M47">
        <v>786</v>
      </c>
      <c r="N47">
        <v>761</v>
      </c>
    </row>
    <row r="48" spans="1:14">
      <c r="A48" t="s">
        <v>330</v>
      </c>
      <c r="C48">
        <v>332</v>
      </c>
      <c r="D48">
        <v>332</v>
      </c>
      <c r="E48">
        <v>332</v>
      </c>
      <c r="F48">
        <v>337</v>
      </c>
      <c r="G48">
        <v>337</v>
      </c>
      <c r="H48">
        <v>337</v>
      </c>
      <c r="I48">
        <v>337</v>
      </c>
      <c r="J48">
        <v>337</v>
      </c>
      <c r="K48">
        <v>345</v>
      </c>
      <c r="L48">
        <v>337</v>
      </c>
      <c r="M48">
        <v>345</v>
      </c>
      <c r="N48">
        <v>345</v>
      </c>
    </row>
    <row r="49" spans="1:14">
      <c r="A49" t="s">
        <v>331</v>
      </c>
      <c r="C49">
        <v>267</v>
      </c>
      <c r="D49">
        <v>267</v>
      </c>
      <c r="E49">
        <v>242</v>
      </c>
      <c r="F49">
        <v>239</v>
      </c>
      <c r="G49">
        <v>239</v>
      </c>
      <c r="H49">
        <v>264</v>
      </c>
      <c r="I49">
        <v>264</v>
      </c>
      <c r="J49">
        <v>264</v>
      </c>
      <c r="K49">
        <v>239</v>
      </c>
      <c r="L49">
        <v>239</v>
      </c>
      <c r="M49">
        <v>239</v>
      </c>
      <c r="N49">
        <v>264</v>
      </c>
    </row>
    <row r="50" spans="1:14">
      <c r="A50" t="s">
        <v>332</v>
      </c>
      <c r="C50" s="259">
        <v>3432</v>
      </c>
      <c r="D50" s="259">
        <v>3432</v>
      </c>
      <c r="E50" s="259">
        <v>3432</v>
      </c>
      <c r="F50" s="259">
        <v>3432</v>
      </c>
      <c r="G50" s="259">
        <v>3432</v>
      </c>
      <c r="H50" s="259">
        <v>3432</v>
      </c>
      <c r="I50" s="259">
        <v>3432</v>
      </c>
      <c r="J50" s="259">
        <v>3432</v>
      </c>
      <c r="K50" s="259">
        <v>3432</v>
      </c>
      <c r="L50" s="259">
        <v>3432</v>
      </c>
      <c r="M50" s="259">
        <v>3432</v>
      </c>
      <c r="N50" s="259">
        <v>3432</v>
      </c>
    </row>
    <row r="51" spans="1:14">
      <c r="A51" s="260" t="s">
        <v>333</v>
      </c>
      <c r="C51">
        <v>186</v>
      </c>
      <c r="D51">
        <v>186</v>
      </c>
      <c r="E51">
        <v>186</v>
      </c>
      <c r="F51">
        <v>186</v>
      </c>
      <c r="G51">
        <v>186</v>
      </c>
      <c r="H51">
        <v>186</v>
      </c>
      <c r="I51">
        <v>186</v>
      </c>
      <c r="J51">
        <v>186</v>
      </c>
      <c r="K51">
        <v>186</v>
      </c>
      <c r="L51">
        <v>186</v>
      </c>
      <c r="M51">
        <v>186</v>
      </c>
      <c r="N51">
        <v>183</v>
      </c>
    </row>
  </sheetData>
  <phoneticPr fontId="11"/>
  <pageMargins left="0.39370078740157483" right="0.59055118110236227" top="1.3779527559055118" bottom="0.98425196850393704" header="0.51181102362204722" footer="0.51181102362204722"/>
  <pageSetup paperSize="9" scale="90" orientation="landscape" horizontalDpi="4294967293" r:id="rId1"/>
  <headerFooter alignWithMargins="0">
    <oddHeader>&amp;C円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D8AD-C30F-412B-92CB-B7ED9C92E54A}">
  <dimension ref="A1:W34"/>
  <sheetViews>
    <sheetView tabSelected="1" view="pageBreakPreview" zoomScaleNormal="100" zoomScaleSheetLayoutView="100" workbookViewId="0">
      <selection activeCell="V19" sqref="V19"/>
    </sheetView>
  </sheetViews>
  <sheetFormatPr defaultColWidth="11" defaultRowHeight="13.5" outlineLevelRow="1"/>
  <cols>
    <col min="1" max="1" width="1.25" style="292" customWidth="1"/>
    <col min="2" max="2" width="11.25" style="292" customWidth="1"/>
    <col min="3" max="3" width="5" style="292" customWidth="1"/>
    <col min="4" max="4" width="1.25" style="292" customWidth="1"/>
    <col min="5" max="5" width="5.625" style="292" customWidth="1"/>
    <col min="6" max="6" width="6.25" style="292" customWidth="1"/>
    <col min="7" max="8" width="5.625" style="292" customWidth="1"/>
    <col min="9" max="9" width="1.25" style="292" customWidth="1"/>
    <col min="10" max="10" width="5" style="292" customWidth="1"/>
    <col min="11" max="11" width="11.25" style="292" customWidth="1"/>
    <col min="12" max="12" width="1.25" style="292" customWidth="1"/>
    <col min="13" max="14" width="5.25" style="292" customWidth="1"/>
    <col min="15" max="16" width="5.625" style="292" customWidth="1"/>
    <col min="17" max="17" width="5" style="292" customWidth="1"/>
    <col min="18" max="23" width="5" style="291" customWidth="1"/>
    <col min="24" max="16384" width="11" style="292"/>
  </cols>
  <sheetData>
    <row r="1" spans="1:23" s="8" customFormat="1" ht="22.5" customHeight="1">
      <c r="A1" s="385" t="s">
        <v>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290"/>
      <c r="R1" s="291"/>
      <c r="S1" s="291"/>
      <c r="T1" s="291"/>
      <c r="U1" s="291"/>
      <c r="V1" s="291"/>
      <c r="W1" s="291"/>
    </row>
    <row r="2" spans="1:23" ht="11.25" customHeight="1" thickBo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</row>
    <row r="3" spans="1:23" ht="18.75" customHeight="1">
      <c r="A3" s="390" t="s">
        <v>33</v>
      </c>
      <c r="B3" s="377"/>
      <c r="C3" s="377"/>
      <c r="D3" s="391"/>
      <c r="E3" s="379" t="s">
        <v>260</v>
      </c>
      <c r="F3" s="394"/>
      <c r="G3" s="379" t="s">
        <v>266</v>
      </c>
      <c r="H3" s="396"/>
      <c r="I3" s="377" t="s">
        <v>33</v>
      </c>
      <c r="J3" s="377"/>
      <c r="K3" s="377"/>
      <c r="L3" s="377"/>
      <c r="M3" s="379" t="s">
        <v>260</v>
      </c>
      <c r="N3" s="380"/>
      <c r="O3" s="379" t="s">
        <v>266</v>
      </c>
      <c r="P3" s="386"/>
      <c r="Q3" s="168"/>
    </row>
    <row r="4" spans="1:23" s="48" customFormat="1" ht="18.75" customHeight="1">
      <c r="A4" s="392"/>
      <c r="B4" s="378"/>
      <c r="C4" s="378"/>
      <c r="D4" s="393"/>
      <c r="E4" s="381"/>
      <c r="F4" s="395"/>
      <c r="G4" s="381"/>
      <c r="H4" s="397"/>
      <c r="I4" s="378"/>
      <c r="J4" s="378"/>
      <c r="K4" s="378"/>
      <c r="L4" s="378"/>
      <c r="M4" s="381"/>
      <c r="N4" s="382"/>
      <c r="O4" s="381"/>
      <c r="P4" s="387"/>
      <c r="Q4" s="8"/>
      <c r="R4" s="319"/>
      <c r="S4" s="319"/>
      <c r="T4" s="319"/>
      <c r="U4" s="291"/>
      <c r="V4" s="291"/>
      <c r="W4" s="291"/>
    </row>
    <row r="5" spans="1:23" ht="15" customHeight="1">
      <c r="A5" s="318"/>
      <c r="B5" s="317"/>
      <c r="C5" s="317"/>
      <c r="D5" s="316"/>
      <c r="E5" s="312" t="s">
        <v>1</v>
      </c>
      <c r="F5" s="313" t="s">
        <v>34</v>
      </c>
      <c r="G5" s="312" t="s">
        <v>1</v>
      </c>
      <c r="H5" s="315" t="s">
        <v>35</v>
      </c>
      <c r="I5" s="314" t="s">
        <v>0</v>
      </c>
      <c r="J5" s="314"/>
      <c r="K5" s="314"/>
      <c r="L5" s="314"/>
      <c r="M5" s="312" t="s">
        <v>1</v>
      </c>
      <c r="N5" s="313" t="s">
        <v>35</v>
      </c>
      <c r="O5" s="312" t="s">
        <v>1</v>
      </c>
      <c r="P5" s="311" t="s">
        <v>34</v>
      </c>
      <c r="Q5" s="168"/>
    </row>
    <row r="6" spans="1:23" ht="30" customHeight="1" outlineLevel="1">
      <c r="A6" s="310"/>
      <c r="B6" s="388" t="s">
        <v>10</v>
      </c>
      <c r="C6" s="388"/>
      <c r="D6" s="9"/>
      <c r="E6" s="183">
        <v>194</v>
      </c>
      <c r="F6" s="268">
        <v>-169</v>
      </c>
      <c r="G6" s="266">
        <v>220</v>
      </c>
      <c r="H6" s="309">
        <v>193</v>
      </c>
      <c r="I6" s="10"/>
      <c r="J6" s="388" t="s">
        <v>20</v>
      </c>
      <c r="K6" s="388"/>
      <c r="L6" s="11"/>
      <c r="M6" s="184">
        <v>1</v>
      </c>
      <c r="N6" s="268">
        <v>-1</v>
      </c>
      <c r="O6" s="184">
        <v>4</v>
      </c>
      <c r="P6" s="236">
        <v>2</v>
      </c>
      <c r="Q6" s="4"/>
      <c r="S6" s="426"/>
      <c r="T6" s="426"/>
    </row>
    <row r="7" spans="1:23" ht="30" customHeight="1" outlineLevel="1">
      <c r="A7" s="28"/>
      <c r="B7" s="384" t="s">
        <v>11</v>
      </c>
      <c r="C7" s="384"/>
      <c r="D7" s="12"/>
      <c r="E7" s="26">
        <v>85</v>
      </c>
      <c r="F7" s="261">
        <v>-76</v>
      </c>
      <c r="G7" s="264">
        <v>124</v>
      </c>
      <c r="H7" s="308">
        <v>118</v>
      </c>
      <c r="I7" s="13"/>
      <c r="J7" s="389" t="s">
        <v>334</v>
      </c>
      <c r="K7" s="383"/>
      <c r="L7" s="14"/>
      <c r="M7" s="185">
        <v>59</v>
      </c>
      <c r="N7" s="261">
        <v>-52</v>
      </c>
      <c r="O7" s="185">
        <v>78</v>
      </c>
      <c r="P7" s="237">
        <v>70</v>
      </c>
      <c r="Q7" s="4"/>
      <c r="S7" s="426"/>
      <c r="T7" s="426"/>
    </row>
    <row r="8" spans="1:23" ht="30" customHeight="1" outlineLevel="1">
      <c r="A8" s="28"/>
      <c r="B8" s="384" t="s">
        <v>12</v>
      </c>
      <c r="C8" s="384"/>
      <c r="D8" s="12"/>
      <c r="E8" s="26">
        <v>62</v>
      </c>
      <c r="F8" s="261">
        <v>-58</v>
      </c>
      <c r="G8" s="264">
        <v>72</v>
      </c>
      <c r="H8" s="308">
        <v>66</v>
      </c>
      <c r="I8" s="13"/>
      <c r="J8" s="384" t="s">
        <v>21</v>
      </c>
      <c r="K8" s="384"/>
      <c r="L8" s="15"/>
      <c r="M8" s="185">
        <v>41</v>
      </c>
      <c r="N8" s="261">
        <v>-37</v>
      </c>
      <c r="O8" s="185">
        <v>48</v>
      </c>
      <c r="P8" s="237">
        <v>40</v>
      </c>
      <c r="Q8" s="4"/>
      <c r="S8" s="426"/>
      <c r="T8" s="426"/>
    </row>
    <row r="9" spans="1:23" ht="30" customHeight="1" outlineLevel="1">
      <c r="A9" s="28"/>
      <c r="B9" s="384" t="s">
        <v>13</v>
      </c>
      <c r="C9" s="384"/>
      <c r="D9" s="12"/>
      <c r="E9" s="26">
        <v>26</v>
      </c>
      <c r="F9" s="261">
        <v>-26</v>
      </c>
      <c r="G9" s="264">
        <v>24</v>
      </c>
      <c r="H9" s="308">
        <v>19</v>
      </c>
      <c r="I9" s="13"/>
      <c r="J9" s="405" t="s">
        <v>22</v>
      </c>
      <c r="K9" s="405"/>
      <c r="L9" s="14"/>
      <c r="M9" s="185">
        <v>43</v>
      </c>
      <c r="N9" s="261">
        <v>-40</v>
      </c>
      <c r="O9" s="185">
        <v>46</v>
      </c>
      <c r="P9" s="237">
        <v>38</v>
      </c>
      <c r="Q9" s="4"/>
      <c r="S9" s="426"/>
      <c r="T9" s="426"/>
    </row>
    <row r="10" spans="1:23" ht="30" customHeight="1" outlineLevel="1">
      <c r="A10" s="28"/>
      <c r="B10" s="384" t="s">
        <v>14</v>
      </c>
      <c r="C10" s="384"/>
      <c r="D10" s="12"/>
      <c r="E10" s="26">
        <v>78</v>
      </c>
      <c r="F10" s="261">
        <v>-75</v>
      </c>
      <c r="G10" s="264">
        <v>78</v>
      </c>
      <c r="H10" s="308">
        <v>75</v>
      </c>
      <c r="I10" s="13"/>
      <c r="J10" s="384" t="s">
        <v>23</v>
      </c>
      <c r="K10" s="384"/>
      <c r="L10" s="15"/>
      <c r="M10" s="186">
        <v>14</v>
      </c>
      <c r="N10" s="261">
        <v>-14</v>
      </c>
      <c r="O10" s="186">
        <v>15</v>
      </c>
      <c r="P10" s="237">
        <v>14</v>
      </c>
      <c r="Q10" s="4"/>
      <c r="S10" s="426"/>
      <c r="T10" s="426"/>
    </row>
    <row r="11" spans="1:23" ht="30" customHeight="1" outlineLevel="1">
      <c r="A11" s="28"/>
      <c r="B11" s="384" t="s">
        <v>15</v>
      </c>
      <c r="C11" s="384"/>
      <c r="D11" s="12"/>
      <c r="E11" s="26">
        <v>97</v>
      </c>
      <c r="F11" s="261">
        <v>-95</v>
      </c>
      <c r="G11" s="264">
        <v>81</v>
      </c>
      <c r="H11" s="308">
        <v>79</v>
      </c>
      <c r="I11" s="13"/>
      <c r="J11" s="383" t="s">
        <v>24</v>
      </c>
      <c r="K11" s="383"/>
      <c r="L11" s="16"/>
      <c r="M11" s="185">
        <v>91</v>
      </c>
      <c r="N11" s="261">
        <v>-80</v>
      </c>
      <c r="O11" s="185">
        <v>81</v>
      </c>
      <c r="P11" s="237">
        <v>74</v>
      </c>
      <c r="Q11" s="4"/>
      <c r="S11" s="426"/>
      <c r="T11" s="426"/>
    </row>
    <row r="12" spans="1:23" ht="30" customHeight="1" outlineLevel="1">
      <c r="A12" s="28"/>
      <c r="B12" s="384" t="s">
        <v>16</v>
      </c>
      <c r="C12" s="384"/>
      <c r="D12" s="12"/>
      <c r="E12" s="26">
        <v>127</v>
      </c>
      <c r="F12" s="261">
        <v>-117</v>
      </c>
      <c r="G12" s="264">
        <v>150</v>
      </c>
      <c r="H12" s="308">
        <v>142</v>
      </c>
      <c r="I12" s="13"/>
      <c r="J12" s="384" t="s">
        <v>25</v>
      </c>
      <c r="K12" s="384"/>
      <c r="L12" s="15"/>
      <c r="M12" s="185">
        <v>110</v>
      </c>
      <c r="N12" s="261">
        <v>-102</v>
      </c>
      <c r="O12" s="185">
        <v>140</v>
      </c>
      <c r="P12" s="237">
        <v>133</v>
      </c>
      <c r="Q12" s="4"/>
      <c r="S12" s="426"/>
      <c r="T12" s="426"/>
    </row>
    <row r="13" spans="1:23" ht="30" customHeight="1" outlineLevel="1">
      <c r="A13" s="28"/>
      <c r="B13" s="384" t="s">
        <v>17</v>
      </c>
      <c r="C13" s="384"/>
      <c r="D13" s="12"/>
      <c r="E13" s="26">
        <v>21</v>
      </c>
      <c r="F13" s="261">
        <v>-19</v>
      </c>
      <c r="G13" s="264">
        <v>31</v>
      </c>
      <c r="H13" s="308">
        <v>27</v>
      </c>
      <c r="I13" s="13"/>
      <c r="J13" s="384" t="s">
        <v>26</v>
      </c>
      <c r="K13" s="384"/>
      <c r="L13" s="15"/>
      <c r="M13" s="185">
        <v>0</v>
      </c>
      <c r="N13" s="261">
        <v>0</v>
      </c>
      <c r="O13" s="185">
        <v>9</v>
      </c>
      <c r="P13" s="237">
        <v>7</v>
      </c>
      <c r="Q13" s="4"/>
      <c r="S13" s="426"/>
      <c r="T13" s="426"/>
    </row>
    <row r="14" spans="1:23" ht="30" customHeight="1" outlineLevel="1">
      <c r="A14" s="28"/>
      <c r="B14" s="384" t="s">
        <v>18</v>
      </c>
      <c r="C14" s="384"/>
      <c r="D14" s="12"/>
      <c r="E14" s="26">
        <v>33</v>
      </c>
      <c r="F14" s="261">
        <v>-24</v>
      </c>
      <c r="G14" s="264">
        <v>54</v>
      </c>
      <c r="H14" s="308">
        <v>47</v>
      </c>
      <c r="I14" s="13"/>
      <c r="J14" s="384" t="s">
        <v>27</v>
      </c>
      <c r="K14" s="384"/>
      <c r="L14" s="15"/>
      <c r="M14" s="185">
        <v>124</v>
      </c>
      <c r="N14" s="261">
        <v>-115</v>
      </c>
      <c r="O14" s="185">
        <v>113</v>
      </c>
      <c r="P14" s="237">
        <v>105</v>
      </c>
      <c r="Q14" s="4"/>
      <c r="S14" s="426"/>
      <c r="T14" s="426"/>
    </row>
    <row r="15" spans="1:23" ht="30" customHeight="1" outlineLevel="1" thickBot="1">
      <c r="A15" s="307"/>
      <c r="B15" s="406" t="s">
        <v>19</v>
      </c>
      <c r="C15" s="406"/>
      <c r="D15" s="17"/>
      <c r="E15" s="26">
        <v>0</v>
      </c>
      <c r="F15" s="274">
        <v>0</v>
      </c>
      <c r="G15" s="273">
        <v>3</v>
      </c>
      <c r="H15" s="306">
        <v>3</v>
      </c>
      <c r="I15" s="13"/>
      <c r="J15" s="384" t="s">
        <v>28</v>
      </c>
      <c r="K15" s="384"/>
      <c r="L15" s="15"/>
      <c r="M15" s="185">
        <v>118</v>
      </c>
      <c r="N15" s="261">
        <v>-102</v>
      </c>
      <c r="O15" s="185">
        <v>88</v>
      </c>
      <c r="P15" s="237">
        <v>71</v>
      </c>
      <c r="Q15" s="4"/>
      <c r="S15" s="432"/>
      <c r="T15" s="432"/>
    </row>
    <row r="16" spans="1:23" ht="30" customHeight="1" outlineLevel="1">
      <c r="A16" s="305"/>
      <c r="B16" s="19"/>
      <c r="C16" s="19"/>
      <c r="D16" s="20"/>
      <c r="E16" s="21"/>
      <c r="F16" s="22"/>
      <c r="G16" s="263"/>
      <c r="H16" s="267"/>
      <c r="I16" s="28"/>
      <c r="J16" s="384" t="s">
        <v>29</v>
      </c>
      <c r="K16" s="384"/>
      <c r="L16" s="15"/>
      <c r="M16" s="185">
        <v>100</v>
      </c>
      <c r="N16" s="261">
        <v>-86</v>
      </c>
      <c r="O16" s="185">
        <v>114</v>
      </c>
      <c r="P16" s="237">
        <v>107</v>
      </c>
      <c r="Q16" s="4"/>
    </row>
    <row r="17" spans="1:23" ht="30" customHeight="1" outlineLevel="1">
      <c r="A17" s="407"/>
      <c r="B17" s="407"/>
      <c r="C17" s="407"/>
      <c r="D17" s="407"/>
      <c r="E17" s="407"/>
      <c r="F17" s="407"/>
      <c r="G17" s="407"/>
      <c r="H17" s="267"/>
      <c r="I17" s="28"/>
      <c r="J17" s="408" t="s">
        <v>9</v>
      </c>
      <c r="K17" s="408"/>
      <c r="L17" s="15"/>
      <c r="M17" s="185">
        <v>12</v>
      </c>
      <c r="N17" s="261">
        <v>-11</v>
      </c>
      <c r="O17" s="185">
        <v>13</v>
      </c>
      <c r="P17" s="237">
        <v>11</v>
      </c>
      <c r="Q17" s="4"/>
      <c r="S17" s="304"/>
    </row>
    <row r="18" spans="1:23" ht="30" customHeight="1" outlineLevel="1">
      <c r="B18" s="265"/>
      <c r="C18" s="265"/>
      <c r="D18" s="23"/>
      <c r="E18" s="24"/>
      <c r="F18" s="267"/>
      <c r="G18" s="263"/>
      <c r="H18" s="267"/>
      <c r="I18" s="28"/>
      <c r="J18" s="384" t="s">
        <v>30</v>
      </c>
      <c r="K18" s="384"/>
      <c r="L18" s="15"/>
      <c r="M18" s="185">
        <v>68</v>
      </c>
      <c r="N18" s="261">
        <v>-9</v>
      </c>
      <c r="O18" s="185">
        <v>46</v>
      </c>
      <c r="P18" s="237">
        <v>9</v>
      </c>
      <c r="Q18" s="4"/>
    </row>
    <row r="19" spans="1:23" ht="30" customHeight="1" outlineLevel="1">
      <c r="B19" s="431"/>
      <c r="C19" s="431"/>
      <c r="D19" s="23"/>
      <c r="E19" s="24"/>
      <c r="F19" s="267"/>
      <c r="G19" s="263"/>
      <c r="H19" s="267"/>
      <c r="I19" s="28"/>
      <c r="J19" s="384" t="s">
        <v>31</v>
      </c>
      <c r="K19" s="384"/>
      <c r="L19" s="15"/>
      <c r="M19" s="185">
        <v>44</v>
      </c>
      <c r="N19" s="261">
        <v>-1</v>
      </c>
      <c r="O19" s="185">
        <v>40</v>
      </c>
      <c r="P19" s="237">
        <v>6</v>
      </c>
      <c r="Q19" s="4"/>
    </row>
    <row r="20" spans="1:23" ht="30" customHeight="1" thickBot="1">
      <c r="B20" s="431"/>
      <c r="C20" s="431"/>
      <c r="D20" s="23"/>
      <c r="E20" s="262"/>
      <c r="F20" s="267"/>
      <c r="G20" s="262"/>
      <c r="H20" s="267"/>
      <c r="I20" s="29"/>
      <c r="J20" s="406" t="s">
        <v>8</v>
      </c>
      <c r="K20" s="406"/>
      <c r="L20" s="25"/>
      <c r="M20" s="187">
        <v>1548</v>
      </c>
      <c r="N20" s="272">
        <v>-1309</v>
      </c>
      <c r="O20" s="187">
        <v>1672</v>
      </c>
      <c r="P20" s="238">
        <v>1456</v>
      </c>
      <c r="Q20" s="5"/>
    </row>
    <row r="21" spans="1:23" ht="22.5" customHeight="1">
      <c r="A21" s="402" t="s">
        <v>42</v>
      </c>
      <c r="B21" s="402"/>
      <c r="C21" s="402"/>
      <c r="D21" s="402"/>
      <c r="E21" s="402"/>
      <c r="F21" s="402"/>
      <c r="G21" s="402"/>
      <c r="H21" s="402"/>
      <c r="I21" s="403"/>
      <c r="J21" s="403"/>
      <c r="K21" s="403"/>
      <c r="L21" s="403"/>
      <c r="M21" s="403"/>
      <c r="N21" s="403"/>
      <c r="O21" s="403"/>
      <c r="P21" s="403"/>
      <c r="Q21" s="76"/>
    </row>
    <row r="22" spans="1:23" ht="22.5" customHeight="1">
      <c r="A22" s="429" t="s">
        <v>5</v>
      </c>
      <c r="B22" s="429"/>
      <c r="C22" s="429"/>
      <c r="D22" s="429"/>
      <c r="E22" s="429"/>
      <c r="F22" s="429"/>
      <c r="G22" s="429"/>
      <c r="H22" s="429"/>
      <c r="I22" s="429"/>
      <c r="J22" s="429"/>
      <c r="K22" s="429"/>
      <c r="L22" s="429"/>
      <c r="M22" s="429"/>
      <c r="N22" s="429"/>
      <c r="O22" s="429"/>
      <c r="P22" s="429"/>
      <c r="Q22" s="76"/>
    </row>
    <row r="23" spans="1:23" ht="22.5" customHeight="1">
      <c r="A23" s="347"/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76"/>
    </row>
    <row r="24" spans="1:23" ht="16.5" customHeight="1">
      <c r="A24" s="301"/>
      <c r="B24" s="168"/>
      <c r="C24" s="168"/>
      <c r="D24" s="168"/>
      <c r="E24" s="168"/>
      <c r="F24" s="168"/>
      <c r="G24" s="168"/>
      <c r="H24" s="168"/>
      <c r="I24" s="302"/>
      <c r="J24" s="76"/>
      <c r="K24" s="76"/>
      <c r="L24" s="76"/>
      <c r="M24" s="76"/>
      <c r="N24" s="76"/>
      <c r="O24" s="76"/>
      <c r="P24" s="76"/>
      <c r="Q24" s="76"/>
    </row>
    <row r="25" spans="1:23" ht="22.5" customHeight="1">
      <c r="A25" s="385" t="s">
        <v>4</v>
      </c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</row>
    <row r="26" spans="1:23" ht="11.25" customHeight="1" thickBot="1">
      <c r="B26" s="168"/>
      <c r="C26" s="168"/>
      <c r="D26" s="168"/>
      <c r="E26" s="168"/>
      <c r="F26" s="168"/>
      <c r="G26" s="168"/>
      <c r="M26" s="303"/>
      <c r="N26" s="303"/>
      <c r="O26" s="303"/>
      <c r="P26" s="303"/>
      <c r="Q26" s="301"/>
    </row>
    <row r="27" spans="1:23" s="8" customFormat="1" ht="37.5" customHeight="1">
      <c r="A27" s="398" t="s">
        <v>36</v>
      </c>
      <c r="B27" s="399"/>
      <c r="C27" s="400" t="s">
        <v>267</v>
      </c>
      <c r="D27" s="401"/>
      <c r="E27" s="404"/>
      <c r="F27" s="400" t="s">
        <v>39</v>
      </c>
      <c r="G27" s="401"/>
      <c r="H27" s="400" t="s">
        <v>40</v>
      </c>
      <c r="I27" s="401"/>
      <c r="J27" s="401"/>
      <c r="K27" s="270" t="s">
        <v>41</v>
      </c>
      <c r="L27" s="400" t="s">
        <v>261</v>
      </c>
      <c r="M27" s="401"/>
      <c r="N27" s="401"/>
      <c r="O27" s="400" t="s">
        <v>268</v>
      </c>
      <c r="P27" s="430"/>
      <c r="R27" s="291"/>
      <c r="S27" s="291"/>
      <c r="T27" s="291"/>
      <c r="U27" s="291"/>
      <c r="V27" s="291"/>
      <c r="W27" s="291"/>
    </row>
    <row r="28" spans="1:23" ht="41.25" customHeight="1">
      <c r="A28" s="415" t="s">
        <v>7</v>
      </c>
      <c r="B28" s="416"/>
      <c r="C28" s="412">
        <v>21052</v>
      </c>
      <c r="D28" s="413">
        <v>23200</v>
      </c>
      <c r="E28" s="414">
        <v>23200</v>
      </c>
      <c r="F28" s="422">
        <v>20221</v>
      </c>
      <c r="G28" s="423"/>
      <c r="H28" s="412">
        <v>19992</v>
      </c>
      <c r="I28" s="413">
        <v>19992</v>
      </c>
      <c r="J28" s="413">
        <v>19992</v>
      </c>
      <c r="K28" s="276">
        <v>19822</v>
      </c>
      <c r="L28" s="412">
        <v>19720</v>
      </c>
      <c r="M28" s="413">
        <v>19992</v>
      </c>
      <c r="N28" s="413">
        <v>19992</v>
      </c>
      <c r="O28" s="427">
        <v>19210</v>
      </c>
      <c r="P28" s="428"/>
    </row>
    <row r="29" spans="1:23" ht="41.25" customHeight="1" thickBot="1">
      <c r="A29" s="419" t="s">
        <v>6</v>
      </c>
      <c r="B29" s="420"/>
      <c r="C29" s="417">
        <v>119213</v>
      </c>
      <c r="D29" s="418">
        <v>120182</v>
      </c>
      <c r="E29" s="421">
        <v>120182</v>
      </c>
      <c r="F29" s="424">
        <v>118715</v>
      </c>
      <c r="G29" s="425"/>
      <c r="H29" s="417">
        <v>126102</v>
      </c>
      <c r="I29" s="418">
        <v>126102</v>
      </c>
      <c r="J29" s="418">
        <v>126102</v>
      </c>
      <c r="K29" s="275">
        <v>129871</v>
      </c>
      <c r="L29" s="417">
        <v>129204</v>
      </c>
      <c r="M29" s="418">
        <v>126102</v>
      </c>
      <c r="N29" s="418">
        <v>126102</v>
      </c>
      <c r="O29" s="409">
        <v>125862</v>
      </c>
      <c r="P29" s="410"/>
    </row>
    <row r="30" spans="1:23" ht="22.5" customHeight="1">
      <c r="A30" s="402" t="s">
        <v>32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</row>
    <row r="31" spans="1:23" ht="16.5" customHeight="1">
      <c r="A31" s="302"/>
      <c r="B31" s="302"/>
      <c r="C31" s="302"/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2"/>
      <c r="O31" s="302"/>
      <c r="P31" s="302"/>
    </row>
    <row r="33" spans="7:8">
      <c r="G33" s="411"/>
      <c r="H33" s="411"/>
    </row>
    <row r="34" spans="7:8">
      <c r="G34" s="411"/>
      <c r="H34" s="411"/>
    </row>
  </sheetData>
  <mergeCells count="69">
    <mergeCell ref="S6:T6"/>
    <mergeCell ref="S7:T7"/>
    <mergeCell ref="S8:T8"/>
    <mergeCell ref="S9:T9"/>
    <mergeCell ref="S10:T10"/>
    <mergeCell ref="S11:T11"/>
    <mergeCell ref="J18:K18"/>
    <mergeCell ref="J19:K19"/>
    <mergeCell ref="H28:J28"/>
    <mergeCell ref="O28:P28"/>
    <mergeCell ref="A22:P22"/>
    <mergeCell ref="O27:P27"/>
    <mergeCell ref="B20:C20"/>
    <mergeCell ref="B13:C13"/>
    <mergeCell ref="B19:C19"/>
    <mergeCell ref="S12:T12"/>
    <mergeCell ref="S13:T13"/>
    <mergeCell ref="S14:T14"/>
    <mergeCell ref="S15:T15"/>
    <mergeCell ref="J20:K20"/>
    <mergeCell ref="J15:K15"/>
    <mergeCell ref="A17:G17"/>
    <mergeCell ref="J16:K16"/>
    <mergeCell ref="J17:K17"/>
    <mergeCell ref="O29:P29"/>
    <mergeCell ref="G34:H34"/>
    <mergeCell ref="G33:H33"/>
    <mergeCell ref="A30:P30"/>
    <mergeCell ref="C28:E28"/>
    <mergeCell ref="A28:B28"/>
    <mergeCell ref="L29:N29"/>
    <mergeCell ref="A29:B29"/>
    <mergeCell ref="L28:N28"/>
    <mergeCell ref="C29:E29"/>
    <mergeCell ref="F28:G28"/>
    <mergeCell ref="H29:J29"/>
    <mergeCell ref="F29:G29"/>
    <mergeCell ref="B9:C9"/>
    <mergeCell ref="B11:C11"/>
    <mergeCell ref="A27:B27"/>
    <mergeCell ref="A25:P25"/>
    <mergeCell ref="H27:J27"/>
    <mergeCell ref="B14:C14"/>
    <mergeCell ref="A21:P21"/>
    <mergeCell ref="L27:N27"/>
    <mergeCell ref="C27:E27"/>
    <mergeCell ref="F27:G27"/>
    <mergeCell ref="J13:K13"/>
    <mergeCell ref="J14:K14"/>
    <mergeCell ref="J9:K9"/>
    <mergeCell ref="J10:K10"/>
    <mergeCell ref="B10:C10"/>
    <mergeCell ref="B15:C15"/>
    <mergeCell ref="I3:L4"/>
    <mergeCell ref="M3:N4"/>
    <mergeCell ref="J11:K11"/>
    <mergeCell ref="J12:K12"/>
    <mergeCell ref="A1:P1"/>
    <mergeCell ref="B7:C7"/>
    <mergeCell ref="B8:C8"/>
    <mergeCell ref="O3:P4"/>
    <mergeCell ref="J6:K6"/>
    <mergeCell ref="J7:K7"/>
    <mergeCell ref="J8:K8"/>
    <mergeCell ref="A3:D4"/>
    <mergeCell ref="B6:C6"/>
    <mergeCell ref="E3:F4"/>
    <mergeCell ref="G3:H4"/>
    <mergeCell ref="B12:C12"/>
  </mergeCells>
  <phoneticPr fontId="11"/>
  <printOptions horizontalCentered="1" gridLinesSet="0"/>
  <pageMargins left="0.78740157480314965" right="0.59055118110236227" top="0.59055118110236227" bottom="0.78740157480314965" header="0.19685039370078741" footer="0.19685039370078741"/>
  <pageSetup paperSize="9" firstPageNumber="4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C9439-B15B-40B2-AA70-94DD4DB3494D}">
  <dimension ref="A1:J28"/>
  <sheetViews>
    <sheetView view="pageBreakPreview" zoomScale="90" zoomScaleNormal="100" zoomScaleSheetLayoutView="90" workbookViewId="0">
      <selection activeCell="V19" sqref="V19"/>
    </sheetView>
  </sheetViews>
  <sheetFormatPr defaultColWidth="11" defaultRowHeight="13.5"/>
  <cols>
    <col min="1" max="8" width="10" style="292" customWidth="1"/>
    <col min="9" max="9" width="5" style="292" customWidth="1"/>
    <col min="10" max="10" width="5" style="291" customWidth="1"/>
    <col min="11" max="16384" width="11" style="292"/>
  </cols>
  <sheetData>
    <row r="1" spans="1:10" ht="22.5" customHeight="1">
      <c r="A1" s="142" t="s">
        <v>43</v>
      </c>
      <c r="B1" s="142"/>
      <c r="C1" s="142"/>
      <c r="D1" s="142"/>
      <c r="E1" s="142"/>
      <c r="F1" s="142"/>
      <c r="G1" s="142"/>
      <c r="H1" s="142"/>
    </row>
    <row r="2" spans="1:10" ht="15" customHeight="1" thickBot="1">
      <c r="A2" s="301"/>
      <c r="B2" s="301"/>
      <c r="C2" s="301"/>
      <c r="H2" s="301"/>
    </row>
    <row r="3" spans="1:10" s="320" customFormat="1" ht="30.75" customHeight="1">
      <c r="A3" s="436" t="s">
        <v>335</v>
      </c>
      <c r="B3" s="401"/>
      <c r="C3" s="404"/>
      <c r="D3" s="270" t="s">
        <v>44</v>
      </c>
      <c r="E3" s="269" t="s">
        <v>37</v>
      </c>
      <c r="F3" s="269" t="s">
        <v>38</v>
      </c>
      <c r="G3" s="269" t="s">
        <v>260</v>
      </c>
      <c r="H3" s="271" t="s">
        <v>266</v>
      </c>
      <c r="J3" s="321"/>
    </row>
    <row r="4" spans="1:10" s="325" customFormat="1" ht="12.75" customHeight="1">
      <c r="A4" s="322"/>
      <c r="B4" s="323"/>
      <c r="C4" s="289"/>
      <c r="D4" s="288" t="s">
        <v>45</v>
      </c>
      <c r="E4" s="288" t="s">
        <v>45</v>
      </c>
      <c r="F4" s="288" t="s">
        <v>45</v>
      </c>
      <c r="G4" s="288" t="s">
        <v>45</v>
      </c>
      <c r="H4" s="324" t="s">
        <v>45</v>
      </c>
      <c r="J4" s="326"/>
    </row>
    <row r="5" spans="1:10" ht="30.75" customHeight="1">
      <c r="A5" s="437" t="s">
        <v>46</v>
      </c>
      <c r="B5" s="438"/>
      <c r="C5" s="439"/>
      <c r="D5" s="287">
        <v>3927</v>
      </c>
      <c r="E5" s="327">
        <v>3081</v>
      </c>
      <c r="F5" s="327">
        <v>3243</v>
      </c>
      <c r="G5" s="327">
        <v>2201</v>
      </c>
      <c r="H5" s="328">
        <v>2156</v>
      </c>
    </row>
    <row r="6" spans="1:10" ht="30.75" customHeight="1">
      <c r="A6" s="440" t="s">
        <v>336</v>
      </c>
      <c r="B6" s="441"/>
      <c r="C6" s="442"/>
      <c r="D6" s="285">
        <v>226</v>
      </c>
      <c r="E6" s="329">
        <v>169</v>
      </c>
      <c r="F6" s="329">
        <v>175</v>
      </c>
      <c r="G6" s="329">
        <v>155</v>
      </c>
      <c r="H6" s="330">
        <v>150</v>
      </c>
    </row>
    <row r="7" spans="1:10" ht="30.75" customHeight="1">
      <c r="A7" s="440" t="s">
        <v>47</v>
      </c>
      <c r="B7" s="441"/>
      <c r="C7" s="442"/>
      <c r="D7" s="285">
        <v>4</v>
      </c>
      <c r="E7" s="286">
        <v>3</v>
      </c>
      <c r="F7" s="329">
        <v>2</v>
      </c>
      <c r="G7" s="329">
        <v>0</v>
      </c>
      <c r="H7" s="330">
        <v>0</v>
      </c>
    </row>
    <row r="8" spans="1:10" ht="30.75" customHeight="1">
      <c r="A8" s="440" t="s">
        <v>48</v>
      </c>
      <c r="B8" s="441"/>
      <c r="C8" s="442"/>
      <c r="D8" s="285">
        <v>248</v>
      </c>
      <c r="E8" s="329">
        <v>192</v>
      </c>
      <c r="F8" s="329">
        <v>208</v>
      </c>
      <c r="G8" s="329">
        <v>124</v>
      </c>
      <c r="H8" s="330">
        <v>123</v>
      </c>
    </row>
    <row r="9" spans="1:10" ht="30.75" customHeight="1">
      <c r="A9" s="440" t="s">
        <v>49</v>
      </c>
      <c r="B9" s="441"/>
      <c r="C9" s="442"/>
      <c r="D9" s="285">
        <v>35</v>
      </c>
      <c r="E9" s="329">
        <v>34</v>
      </c>
      <c r="F9" s="329">
        <v>32</v>
      </c>
      <c r="G9" s="329">
        <v>30</v>
      </c>
      <c r="H9" s="330">
        <v>29</v>
      </c>
    </row>
    <row r="10" spans="1:10" ht="30.75" customHeight="1">
      <c r="A10" s="440" t="s">
        <v>50</v>
      </c>
      <c r="B10" s="441"/>
      <c r="C10" s="442"/>
      <c r="D10" s="285">
        <v>1447</v>
      </c>
      <c r="E10" s="329">
        <v>992</v>
      </c>
      <c r="F10" s="329">
        <v>1192</v>
      </c>
      <c r="G10" s="329">
        <v>631</v>
      </c>
      <c r="H10" s="330">
        <v>669</v>
      </c>
    </row>
    <row r="11" spans="1:10" ht="30.75" customHeight="1">
      <c r="A11" s="440" t="s">
        <v>51</v>
      </c>
      <c r="B11" s="441"/>
      <c r="C11" s="442"/>
      <c r="D11" s="285">
        <v>91</v>
      </c>
      <c r="E11" s="329">
        <v>82</v>
      </c>
      <c r="F11" s="329">
        <v>81</v>
      </c>
      <c r="G11" s="329">
        <v>56</v>
      </c>
      <c r="H11" s="330">
        <v>54</v>
      </c>
    </row>
    <row r="12" spans="1:10" ht="30.75" customHeight="1">
      <c r="A12" s="443" t="s">
        <v>52</v>
      </c>
      <c r="B12" s="444"/>
      <c r="C12" s="445"/>
      <c r="D12" s="285">
        <v>76</v>
      </c>
      <c r="E12" s="329">
        <v>62</v>
      </c>
      <c r="F12" s="329">
        <v>73</v>
      </c>
      <c r="G12" s="329">
        <v>50</v>
      </c>
      <c r="H12" s="330">
        <v>49</v>
      </c>
    </row>
    <row r="13" spans="1:10" ht="30.75" customHeight="1">
      <c r="A13" s="433" t="s">
        <v>53</v>
      </c>
      <c r="B13" s="434"/>
      <c r="C13" s="435"/>
      <c r="D13" s="285">
        <v>69</v>
      </c>
      <c r="E13" s="329">
        <v>68</v>
      </c>
      <c r="F13" s="329">
        <v>75</v>
      </c>
      <c r="G13" s="329">
        <v>62</v>
      </c>
      <c r="H13" s="330">
        <v>77</v>
      </c>
    </row>
    <row r="14" spans="1:10" ht="30.75" customHeight="1">
      <c r="A14" s="433" t="s">
        <v>54</v>
      </c>
      <c r="B14" s="434"/>
      <c r="C14" s="435"/>
      <c r="D14" s="285">
        <v>1331</v>
      </c>
      <c r="E14" s="329">
        <v>1204</v>
      </c>
      <c r="F14" s="329">
        <v>1165</v>
      </c>
      <c r="G14" s="329">
        <v>757</v>
      </c>
      <c r="H14" s="330">
        <v>639</v>
      </c>
    </row>
    <row r="15" spans="1:10" ht="30.75" customHeight="1">
      <c r="A15" s="433" t="s">
        <v>55</v>
      </c>
      <c r="B15" s="434"/>
      <c r="C15" s="435"/>
      <c r="D15" s="285">
        <v>250</v>
      </c>
      <c r="E15" s="329">
        <v>188</v>
      </c>
      <c r="F15" s="329">
        <v>169</v>
      </c>
      <c r="G15" s="329">
        <v>267</v>
      </c>
      <c r="H15" s="330">
        <v>307</v>
      </c>
    </row>
    <row r="16" spans="1:10" ht="30.75" customHeight="1" thickBot="1">
      <c r="A16" s="446" t="s">
        <v>56</v>
      </c>
      <c r="B16" s="447"/>
      <c r="C16" s="448"/>
      <c r="D16" s="284">
        <v>150</v>
      </c>
      <c r="E16" s="331">
        <v>87</v>
      </c>
      <c r="F16" s="331">
        <v>71</v>
      </c>
      <c r="G16" s="331">
        <v>69</v>
      </c>
      <c r="H16" s="332">
        <v>59</v>
      </c>
    </row>
    <row r="17" spans="1:10" ht="18.75" customHeight="1">
      <c r="A17" s="449" t="s">
        <v>57</v>
      </c>
      <c r="B17" s="449"/>
      <c r="C17" s="449"/>
      <c r="D17" s="449"/>
      <c r="E17" s="449"/>
      <c r="F17" s="449"/>
      <c r="G17" s="449"/>
      <c r="H17" s="449"/>
    </row>
    <row r="18" spans="1:10" ht="18.75" customHeight="1">
      <c r="A18" s="429" t="s">
        <v>58</v>
      </c>
      <c r="B18" s="429"/>
      <c r="C18" s="429"/>
      <c r="D18" s="429"/>
      <c r="E18" s="429"/>
      <c r="F18" s="429"/>
      <c r="G18" s="429"/>
      <c r="H18" s="429"/>
    </row>
    <row r="21" spans="1:10" ht="22.5" customHeight="1">
      <c r="A21" s="142" t="s">
        <v>59</v>
      </c>
      <c r="B21" s="142"/>
      <c r="C21" s="142"/>
      <c r="D21" s="142"/>
      <c r="E21" s="142"/>
    </row>
    <row r="22" spans="1:10" ht="15" customHeight="1" thickBot="1">
      <c r="A22" s="333"/>
      <c r="B22" s="333"/>
      <c r="C22" s="333"/>
      <c r="D22" s="333"/>
      <c r="E22" s="333"/>
    </row>
    <row r="23" spans="1:10" ht="25.5" customHeight="1">
      <c r="A23" s="436" t="s">
        <v>262</v>
      </c>
      <c r="B23" s="404"/>
      <c r="C23" s="450" t="s">
        <v>269</v>
      </c>
      <c r="D23" s="377"/>
      <c r="E23" s="377"/>
      <c r="F23" s="377"/>
      <c r="G23" s="399" t="s">
        <v>270</v>
      </c>
      <c r="H23" s="451"/>
    </row>
    <row r="24" spans="1:10" ht="25.5" customHeight="1">
      <c r="A24" s="452" t="s">
        <v>60</v>
      </c>
      <c r="B24" s="453"/>
      <c r="C24" s="454" t="s">
        <v>61</v>
      </c>
      <c r="D24" s="455"/>
      <c r="E24" s="456" t="s">
        <v>62</v>
      </c>
      <c r="F24" s="456"/>
      <c r="G24" s="416" t="s">
        <v>60</v>
      </c>
      <c r="H24" s="457"/>
    </row>
    <row r="25" spans="1:10" s="320" customFormat="1" ht="25.5" customHeight="1">
      <c r="A25" s="280" t="s">
        <v>63</v>
      </c>
      <c r="B25" s="278" t="s">
        <v>64</v>
      </c>
      <c r="C25" s="278" t="s">
        <v>65</v>
      </c>
      <c r="D25" s="281" t="s">
        <v>66</v>
      </c>
      <c r="E25" s="282" t="s">
        <v>65</v>
      </c>
      <c r="F25" s="279" t="s">
        <v>66</v>
      </c>
      <c r="G25" s="277" t="s">
        <v>63</v>
      </c>
      <c r="H25" s="283" t="s">
        <v>66</v>
      </c>
      <c r="J25" s="321"/>
    </row>
    <row r="26" spans="1:10" ht="12" customHeight="1">
      <c r="A26" s="334" t="s">
        <v>67</v>
      </c>
      <c r="B26" s="335" t="s">
        <v>68</v>
      </c>
      <c r="C26" s="336"/>
      <c r="D26" s="335" t="s">
        <v>68</v>
      </c>
      <c r="E26" s="336"/>
      <c r="F26" s="337" t="s">
        <v>68</v>
      </c>
      <c r="G26" s="336"/>
      <c r="H26" s="338" t="s">
        <v>68</v>
      </c>
    </row>
    <row r="27" spans="1:10" ht="30.75" customHeight="1" thickBot="1">
      <c r="A27" s="339">
        <v>210</v>
      </c>
      <c r="B27" s="340">
        <v>704385</v>
      </c>
      <c r="C27" s="341">
        <v>33</v>
      </c>
      <c r="D27" s="341">
        <v>220600</v>
      </c>
      <c r="E27" s="340">
        <v>58</v>
      </c>
      <c r="F27" s="342">
        <v>308041</v>
      </c>
      <c r="G27" s="343">
        <v>185</v>
      </c>
      <c r="H27" s="344">
        <v>616944</v>
      </c>
    </row>
    <row r="28" spans="1:10" ht="18.75" customHeight="1">
      <c r="A28" s="403" t="s">
        <v>69</v>
      </c>
      <c r="B28" s="403"/>
      <c r="C28" s="403"/>
      <c r="D28" s="403"/>
      <c r="E28" s="403"/>
      <c r="F28" s="403"/>
      <c r="G28" s="403"/>
      <c r="H28" s="403"/>
    </row>
  </sheetData>
  <mergeCells count="23">
    <mergeCell ref="A24:B24"/>
    <mergeCell ref="C24:D24"/>
    <mergeCell ref="E24:F24"/>
    <mergeCell ref="G24:H24"/>
    <mergeCell ref="A28:H28"/>
    <mergeCell ref="A16:C16"/>
    <mergeCell ref="A17:H17"/>
    <mergeCell ref="A18:H18"/>
    <mergeCell ref="A23:B23"/>
    <mergeCell ref="C23:F23"/>
    <mergeCell ref="G23:H23"/>
    <mergeCell ref="A15:C15"/>
    <mergeCell ref="A3:C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</mergeCells>
  <phoneticPr fontId="11"/>
  <printOptions horizontalCentered="1" gridLinesSet="0"/>
  <pageMargins left="0.78740157480314965" right="0.78740157480314965" top="0.59055118110236227" bottom="0.78740157480314965" header="0.19685039370078741" footer="0.19685039370078741"/>
  <pageSetup paperSize="9" firstPageNumber="4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view="pageBreakPreview" topLeftCell="A9" zoomScale="120" zoomScaleNormal="100" zoomScaleSheetLayoutView="120" workbookViewId="0">
      <selection activeCell="V19" sqref="V19"/>
    </sheetView>
  </sheetViews>
  <sheetFormatPr defaultColWidth="11" defaultRowHeight="14.25"/>
  <cols>
    <col min="1" max="1" width="0.625" style="2" customWidth="1"/>
    <col min="2" max="2" width="1.25" style="2" customWidth="1"/>
    <col min="3" max="3" width="2.125" style="2" customWidth="1"/>
    <col min="4" max="4" width="15.625" style="2" customWidth="1"/>
    <col min="5" max="5" width="0.625" style="2" customWidth="1"/>
    <col min="6" max="7" width="7" style="2" customWidth="1"/>
    <col min="8" max="8" width="6.125" style="2" customWidth="1"/>
    <col min="9" max="10" width="7" style="2" customWidth="1"/>
    <col min="11" max="11" width="6.125" style="2" customWidth="1"/>
    <col min="12" max="12" width="7" style="2" customWidth="1"/>
    <col min="13" max="13" width="6.25" style="2" customWidth="1"/>
    <col min="14" max="14" width="6.125" style="2" customWidth="1"/>
    <col min="15" max="15" width="7.625" style="2" customWidth="1"/>
    <col min="16" max="16" width="5.625" style="1" customWidth="1"/>
    <col min="17" max="17" width="7.5" style="2" bestFit="1" customWidth="1"/>
    <col min="18" max="19" width="4.375" style="2" customWidth="1"/>
    <col min="20" max="16384" width="11" style="2"/>
  </cols>
  <sheetData>
    <row r="1" spans="1:21" s="8" customFormat="1" ht="22.5" customHeight="1">
      <c r="A1" s="459" t="s">
        <v>70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P1" s="48"/>
    </row>
    <row r="2" spans="1:21" ht="7.5" customHeight="1" thickBot="1">
      <c r="A2" s="32"/>
      <c r="B2" s="32"/>
    </row>
    <row r="3" spans="1:21" ht="15.75" customHeight="1">
      <c r="A3" s="460" t="s">
        <v>71</v>
      </c>
      <c r="B3" s="461"/>
      <c r="C3" s="461"/>
      <c r="D3" s="461"/>
      <c r="E3" s="462"/>
      <c r="F3" s="466" t="s">
        <v>273</v>
      </c>
      <c r="G3" s="467"/>
      <c r="H3" s="468"/>
      <c r="I3" s="467" t="s">
        <v>102</v>
      </c>
      <c r="J3" s="467"/>
      <c r="K3" s="467"/>
      <c r="L3" s="466" t="s">
        <v>44</v>
      </c>
      <c r="M3" s="467"/>
      <c r="N3" s="469"/>
      <c r="O3" s="33" t="s">
        <v>72</v>
      </c>
      <c r="P3" s="34"/>
    </row>
    <row r="4" spans="1:21" ht="15.75" customHeight="1">
      <c r="A4" s="463"/>
      <c r="B4" s="464"/>
      <c r="C4" s="464"/>
      <c r="D4" s="464"/>
      <c r="E4" s="465"/>
      <c r="F4" s="35" t="s">
        <v>73</v>
      </c>
      <c r="G4" s="36" t="s">
        <v>74</v>
      </c>
      <c r="H4" s="35" t="s">
        <v>75</v>
      </c>
      <c r="I4" s="35" t="s">
        <v>73</v>
      </c>
      <c r="J4" s="36" t="s">
        <v>74</v>
      </c>
      <c r="K4" s="172" t="s">
        <v>75</v>
      </c>
      <c r="L4" s="171" t="s">
        <v>73</v>
      </c>
      <c r="M4" s="37" t="s">
        <v>74</v>
      </c>
      <c r="N4" s="38" t="s">
        <v>75</v>
      </c>
      <c r="P4" s="34"/>
    </row>
    <row r="5" spans="1:21" ht="12.75" customHeight="1">
      <c r="A5" s="39"/>
      <c r="B5" s="40"/>
      <c r="C5" s="40"/>
      <c r="D5" s="40"/>
      <c r="E5" s="40"/>
      <c r="F5" s="369" t="s">
        <v>76</v>
      </c>
      <c r="G5" s="369" t="s">
        <v>77</v>
      </c>
      <c r="H5" s="369" t="s">
        <v>77</v>
      </c>
      <c r="I5" s="369" t="s">
        <v>76</v>
      </c>
      <c r="J5" s="369" t="s">
        <v>77</v>
      </c>
      <c r="K5" s="370" t="s">
        <v>77</v>
      </c>
      <c r="L5" s="371" t="s">
        <v>76</v>
      </c>
      <c r="M5" s="370" t="s">
        <v>77</v>
      </c>
      <c r="N5" s="41" t="s">
        <v>77</v>
      </c>
      <c r="P5" s="34"/>
    </row>
    <row r="6" spans="1:21" s="8" customFormat="1" ht="15.75" customHeight="1">
      <c r="A6" s="42"/>
      <c r="B6" s="458" t="s">
        <v>78</v>
      </c>
      <c r="C6" s="458"/>
      <c r="D6" s="458"/>
      <c r="E6" s="43"/>
      <c r="F6" s="44">
        <v>681859</v>
      </c>
      <c r="G6" s="367">
        <v>99.8</v>
      </c>
      <c r="H6" s="368">
        <v>100</v>
      </c>
      <c r="I6" s="44">
        <v>672963</v>
      </c>
      <c r="J6" s="367">
        <v>98.7</v>
      </c>
      <c r="K6" s="367">
        <v>100</v>
      </c>
      <c r="L6" s="44">
        <v>687475</v>
      </c>
      <c r="M6" s="367">
        <v>102.2</v>
      </c>
      <c r="N6" s="47">
        <v>100</v>
      </c>
      <c r="O6" s="48">
        <v>667956</v>
      </c>
      <c r="P6" s="49"/>
    </row>
    <row r="7" spans="1:21" ht="15" customHeight="1">
      <c r="A7" s="50"/>
      <c r="B7" s="470" t="s">
        <v>79</v>
      </c>
      <c r="C7" s="470"/>
      <c r="D7" s="470"/>
      <c r="E7" s="51"/>
      <c r="F7" s="52">
        <v>675844</v>
      </c>
      <c r="G7" s="45">
        <v>99.7</v>
      </c>
      <c r="H7" s="46">
        <v>99.1</v>
      </c>
      <c r="I7" s="52">
        <v>667724</v>
      </c>
      <c r="J7" s="45">
        <v>98.8</v>
      </c>
      <c r="K7" s="45">
        <v>99.2</v>
      </c>
      <c r="L7" s="52">
        <v>681645</v>
      </c>
      <c r="M7" s="45">
        <v>102.1</v>
      </c>
      <c r="N7" s="47">
        <v>99.2</v>
      </c>
      <c r="O7" s="1">
        <v>662075</v>
      </c>
      <c r="P7" s="34"/>
      <c r="Q7" s="53"/>
      <c r="T7" s="54"/>
    </row>
    <row r="8" spans="1:21" ht="15" customHeight="1">
      <c r="A8" s="50"/>
      <c r="B8" s="55"/>
      <c r="C8" s="471" t="s">
        <v>80</v>
      </c>
      <c r="D8" s="472"/>
      <c r="E8" s="56"/>
      <c r="F8" s="52">
        <v>297</v>
      </c>
      <c r="G8" s="45">
        <v>88.9</v>
      </c>
      <c r="H8" s="46">
        <v>0</v>
      </c>
      <c r="I8" s="57">
        <v>275</v>
      </c>
      <c r="J8" s="45">
        <v>92.6</v>
      </c>
      <c r="K8" s="45">
        <v>0</v>
      </c>
      <c r="L8" s="52">
        <v>272</v>
      </c>
      <c r="M8" s="45">
        <v>98.9</v>
      </c>
      <c r="N8" s="47">
        <v>0</v>
      </c>
      <c r="O8" s="1">
        <v>314</v>
      </c>
      <c r="P8" s="34"/>
      <c r="Q8" s="53"/>
      <c r="T8" s="58"/>
    </row>
    <row r="9" spans="1:21" ht="14.25" customHeight="1">
      <c r="A9" s="50"/>
      <c r="B9" s="55"/>
      <c r="C9" s="59"/>
      <c r="D9" s="60" t="s">
        <v>81</v>
      </c>
      <c r="E9" s="61"/>
      <c r="F9" s="62">
        <v>297</v>
      </c>
      <c r="G9" s="63">
        <v>88.9</v>
      </c>
      <c r="H9" s="64">
        <v>0</v>
      </c>
      <c r="I9" s="65">
        <v>275</v>
      </c>
      <c r="J9" s="63">
        <v>92.6</v>
      </c>
      <c r="K9" s="63">
        <v>0</v>
      </c>
      <c r="L9" s="62">
        <v>272</v>
      </c>
      <c r="M9" s="63">
        <v>98.9</v>
      </c>
      <c r="N9" s="66">
        <v>0</v>
      </c>
      <c r="O9" s="1">
        <v>314</v>
      </c>
      <c r="P9" s="34"/>
      <c r="Q9" s="53"/>
      <c r="T9" s="53"/>
      <c r="U9" s="67"/>
    </row>
    <row r="10" spans="1:21" ht="14.25" customHeight="1">
      <c r="A10" s="50"/>
      <c r="B10" s="55"/>
      <c r="C10" s="58"/>
      <c r="D10" s="68" t="s">
        <v>82</v>
      </c>
      <c r="E10" s="56"/>
      <c r="F10" s="69" t="s">
        <v>83</v>
      </c>
      <c r="G10" s="69" t="s">
        <v>83</v>
      </c>
      <c r="H10" s="70" t="s">
        <v>83</v>
      </c>
      <c r="I10" s="62" t="s">
        <v>83</v>
      </c>
      <c r="J10" s="69" t="s">
        <v>83</v>
      </c>
      <c r="K10" s="69" t="s">
        <v>83</v>
      </c>
      <c r="L10" s="62" t="s">
        <v>83</v>
      </c>
      <c r="M10" s="69" t="s">
        <v>83</v>
      </c>
      <c r="N10" s="71" t="s">
        <v>83</v>
      </c>
      <c r="O10" s="1"/>
      <c r="P10" s="34"/>
      <c r="Q10" s="53"/>
      <c r="T10" s="53"/>
      <c r="U10" s="67"/>
    </row>
    <row r="11" spans="1:21" ht="14.25" customHeight="1">
      <c r="A11" s="50"/>
      <c r="B11" s="55"/>
      <c r="C11" s="72"/>
      <c r="D11" s="68" t="s">
        <v>84</v>
      </c>
      <c r="E11" s="73"/>
      <c r="F11" s="69" t="s">
        <v>83</v>
      </c>
      <c r="G11" s="69" t="s">
        <v>83</v>
      </c>
      <c r="H11" s="70" t="s">
        <v>83</v>
      </c>
      <c r="I11" s="62" t="s">
        <v>83</v>
      </c>
      <c r="J11" s="69" t="s">
        <v>83</v>
      </c>
      <c r="K11" s="69" t="s">
        <v>83</v>
      </c>
      <c r="L11" s="62" t="s">
        <v>83</v>
      </c>
      <c r="M11" s="69" t="s">
        <v>83</v>
      </c>
      <c r="N11" s="71" t="s">
        <v>83</v>
      </c>
      <c r="O11" s="1"/>
      <c r="P11" s="34"/>
      <c r="Q11" s="53"/>
      <c r="T11" s="53"/>
      <c r="U11" s="67"/>
    </row>
    <row r="12" spans="1:21" ht="15" customHeight="1">
      <c r="A12" s="50"/>
      <c r="B12" s="55"/>
      <c r="C12" s="471" t="s">
        <v>85</v>
      </c>
      <c r="D12" s="471"/>
      <c r="E12" s="73"/>
      <c r="F12" s="74">
        <v>227900</v>
      </c>
      <c r="G12" s="45">
        <v>96.3</v>
      </c>
      <c r="H12" s="46">
        <v>33.4</v>
      </c>
      <c r="I12" s="74">
        <v>210297</v>
      </c>
      <c r="J12" s="45">
        <v>92.3</v>
      </c>
      <c r="K12" s="45">
        <v>31.2</v>
      </c>
      <c r="L12" s="74">
        <v>242559</v>
      </c>
      <c r="M12" s="45">
        <v>115.3</v>
      </c>
      <c r="N12" s="47">
        <v>35.299999999999997</v>
      </c>
      <c r="O12" s="1">
        <v>226663</v>
      </c>
      <c r="P12" s="34"/>
      <c r="Q12" s="53"/>
      <c r="T12" s="53"/>
      <c r="U12" s="58"/>
    </row>
    <row r="13" spans="1:21" ht="14.25" customHeight="1">
      <c r="A13" s="50"/>
      <c r="B13" s="55"/>
      <c r="C13" s="58"/>
      <c r="D13" s="68" t="s">
        <v>86</v>
      </c>
      <c r="E13" s="56"/>
      <c r="F13" s="69" t="s">
        <v>83</v>
      </c>
      <c r="G13" s="62" t="s">
        <v>83</v>
      </c>
      <c r="H13" s="65" t="s">
        <v>83</v>
      </c>
      <c r="I13" s="62" t="s">
        <v>83</v>
      </c>
      <c r="J13" s="62" t="s">
        <v>83</v>
      </c>
      <c r="K13" s="62" t="s">
        <v>83</v>
      </c>
      <c r="L13" s="62" t="s">
        <v>83</v>
      </c>
      <c r="M13" s="62" t="s">
        <v>83</v>
      </c>
      <c r="N13" s="75" t="s">
        <v>83</v>
      </c>
      <c r="O13" s="1"/>
      <c r="P13" s="34"/>
      <c r="Q13" s="53"/>
      <c r="T13" s="53"/>
      <c r="U13" s="67"/>
    </row>
    <row r="14" spans="1:21" ht="14.25" customHeight="1">
      <c r="A14" s="50"/>
      <c r="B14" s="55"/>
      <c r="C14" s="58"/>
      <c r="D14" s="68" t="s">
        <v>87</v>
      </c>
      <c r="E14" s="56"/>
      <c r="F14" s="62">
        <v>186210</v>
      </c>
      <c r="G14" s="63">
        <v>86.6</v>
      </c>
      <c r="H14" s="64">
        <v>27.3</v>
      </c>
      <c r="I14" s="62">
        <v>187768</v>
      </c>
      <c r="J14" s="63">
        <v>100.8</v>
      </c>
      <c r="K14" s="63">
        <v>27.9</v>
      </c>
      <c r="L14" s="62">
        <v>210524</v>
      </c>
      <c r="M14" s="63">
        <v>112.1</v>
      </c>
      <c r="N14" s="66">
        <v>30.6</v>
      </c>
      <c r="O14" s="76">
        <v>200872</v>
      </c>
      <c r="P14" s="34"/>
      <c r="Q14" s="53"/>
      <c r="T14" s="53"/>
      <c r="U14" s="67"/>
    </row>
    <row r="15" spans="1:21" ht="14.25" customHeight="1">
      <c r="A15" s="50"/>
      <c r="B15" s="55"/>
      <c r="C15" s="58"/>
      <c r="D15" s="77" t="s">
        <v>88</v>
      </c>
      <c r="E15" s="73"/>
      <c r="F15" s="62">
        <v>41690</v>
      </c>
      <c r="G15" s="63">
        <v>192.7</v>
      </c>
      <c r="H15" s="64">
        <v>6.1</v>
      </c>
      <c r="I15" s="62">
        <v>22529</v>
      </c>
      <c r="J15" s="63">
        <v>54</v>
      </c>
      <c r="K15" s="63">
        <v>3.3</v>
      </c>
      <c r="L15" s="62">
        <v>32035</v>
      </c>
      <c r="M15" s="63">
        <v>142.19999999999999</v>
      </c>
      <c r="N15" s="66">
        <v>4.7</v>
      </c>
      <c r="O15" s="1">
        <v>25791</v>
      </c>
      <c r="P15" s="34"/>
      <c r="Q15" s="53"/>
      <c r="T15" s="53"/>
      <c r="U15" s="67"/>
    </row>
    <row r="16" spans="1:21" ht="12.95" customHeight="1">
      <c r="A16" s="50"/>
      <c r="B16" s="55"/>
      <c r="C16" s="471" t="s">
        <v>89</v>
      </c>
      <c r="D16" s="471"/>
      <c r="E16" s="73"/>
      <c r="F16" s="52">
        <v>447647</v>
      </c>
      <c r="G16" s="45">
        <v>101.6</v>
      </c>
      <c r="H16" s="46">
        <v>65.7</v>
      </c>
      <c r="I16" s="52">
        <v>457152</v>
      </c>
      <c r="J16" s="45">
        <v>102.1</v>
      </c>
      <c r="K16" s="45">
        <v>67.900000000000006</v>
      </c>
      <c r="L16" s="52">
        <v>438814</v>
      </c>
      <c r="M16" s="45">
        <v>96</v>
      </c>
      <c r="N16" s="47">
        <v>63.8</v>
      </c>
      <c r="O16" s="1">
        <v>435098</v>
      </c>
      <c r="P16" s="34"/>
      <c r="Q16" s="53"/>
      <c r="T16" s="53"/>
      <c r="U16" s="58"/>
    </row>
    <row r="17" spans="1:21" ht="20.25" customHeight="1">
      <c r="A17" s="50"/>
      <c r="B17" s="55"/>
      <c r="C17" s="58"/>
      <c r="D17" s="78" t="s">
        <v>90</v>
      </c>
      <c r="E17" s="56"/>
      <c r="F17" s="62">
        <v>9678</v>
      </c>
      <c r="G17" s="63">
        <v>106</v>
      </c>
      <c r="H17" s="64">
        <v>1.4</v>
      </c>
      <c r="I17" s="62">
        <v>10166</v>
      </c>
      <c r="J17" s="63">
        <v>105</v>
      </c>
      <c r="K17" s="63">
        <v>1.5</v>
      </c>
      <c r="L17" s="62">
        <v>9970</v>
      </c>
      <c r="M17" s="63">
        <v>98.1</v>
      </c>
      <c r="N17" s="66">
        <v>1.5</v>
      </c>
      <c r="O17" s="1">
        <v>8533</v>
      </c>
      <c r="P17" s="34"/>
      <c r="Q17" s="53"/>
      <c r="T17" s="53"/>
      <c r="U17" s="79"/>
    </row>
    <row r="18" spans="1:21" ht="14.25" customHeight="1">
      <c r="A18" s="50"/>
      <c r="B18" s="55"/>
      <c r="C18" s="58"/>
      <c r="D18" s="68" t="s">
        <v>91</v>
      </c>
      <c r="E18" s="56"/>
      <c r="F18" s="62">
        <v>83754</v>
      </c>
      <c r="G18" s="63">
        <v>100.5</v>
      </c>
      <c r="H18" s="64">
        <v>12.3</v>
      </c>
      <c r="I18" s="62">
        <v>82086</v>
      </c>
      <c r="J18" s="63">
        <v>98</v>
      </c>
      <c r="K18" s="63">
        <v>12.2</v>
      </c>
      <c r="L18" s="62">
        <v>76712</v>
      </c>
      <c r="M18" s="63">
        <v>93.5</v>
      </c>
      <c r="N18" s="66">
        <v>11.2</v>
      </c>
      <c r="O18" s="1">
        <v>80082</v>
      </c>
      <c r="Q18" s="53"/>
      <c r="T18" s="53"/>
      <c r="U18" s="67"/>
    </row>
    <row r="19" spans="1:21" ht="14.25" customHeight="1">
      <c r="A19" s="50"/>
      <c r="B19" s="55"/>
      <c r="C19" s="58"/>
      <c r="D19" s="68" t="s">
        <v>92</v>
      </c>
      <c r="E19" s="56"/>
      <c r="F19" s="62">
        <v>36577</v>
      </c>
      <c r="G19" s="80">
        <v>99.6</v>
      </c>
      <c r="H19" s="81">
        <v>5.4</v>
      </c>
      <c r="I19" s="62">
        <v>37469</v>
      </c>
      <c r="J19" s="80">
        <v>102.4</v>
      </c>
      <c r="K19" s="80">
        <v>5.6</v>
      </c>
      <c r="L19" s="62">
        <v>30741</v>
      </c>
      <c r="M19" s="63">
        <v>82</v>
      </c>
      <c r="N19" s="66">
        <v>4.5</v>
      </c>
      <c r="O19" s="1">
        <v>40206</v>
      </c>
      <c r="Q19" s="53"/>
      <c r="T19" s="53"/>
      <c r="U19" s="67"/>
    </row>
    <row r="20" spans="1:21" ht="14.25" customHeight="1">
      <c r="A20" s="50"/>
      <c r="B20" s="55"/>
      <c r="C20" s="58"/>
      <c r="D20" s="82" t="s">
        <v>93</v>
      </c>
      <c r="E20" s="56"/>
      <c r="F20" s="62">
        <v>18457</v>
      </c>
      <c r="G20" s="80">
        <v>102.2</v>
      </c>
      <c r="H20" s="81">
        <v>2.7</v>
      </c>
      <c r="I20" s="62">
        <v>17383</v>
      </c>
      <c r="J20" s="80">
        <v>94.2</v>
      </c>
      <c r="K20" s="80">
        <v>2.6</v>
      </c>
      <c r="L20" s="62">
        <v>10742</v>
      </c>
      <c r="M20" s="63">
        <v>61.8</v>
      </c>
      <c r="N20" s="66">
        <v>1.6</v>
      </c>
      <c r="O20" s="1">
        <v>15302</v>
      </c>
      <c r="Q20" s="53"/>
      <c r="T20" s="53"/>
      <c r="U20" s="83"/>
    </row>
    <row r="21" spans="1:21" ht="14.25" customHeight="1">
      <c r="A21" s="50"/>
      <c r="B21" s="55"/>
      <c r="C21" s="58"/>
      <c r="D21" s="68" t="s">
        <v>94</v>
      </c>
      <c r="E21" s="56"/>
      <c r="F21" s="62">
        <v>7357</v>
      </c>
      <c r="G21" s="80">
        <v>97.7</v>
      </c>
      <c r="H21" s="64">
        <v>1.1000000000000001</v>
      </c>
      <c r="I21" s="62">
        <v>6988</v>
      </c>
      <c r="J21" s="63">
        <v>95</v>
      </c>
      <c r="K21" s="63">
        <v>1</v>
      </c>
      <c r="L21" s="62">
        <v>7138</v>
      </c>
      <c r="M21" s="63">
        <v>102.1</v>
      </c>
      <c r="N21" s="66">
        <v>1</v>
      </c>
      <c r="O21" s="76">
        <v>8546</v>
      </c>
      <c r="Q21" s="53"/>
      <c r="T21" s="53"/>
      <c r="U21" s="67"/>
    </row>
    <row r="22" spans="1:21" ht="14.25" customHeight="1">
      <c r="A22" s="50"/>
      <c r="B22" s="55"/>
      <c r="C22" s="58"/>
      <c r="D22" s="68" t="s">
        <v>95</v>
      </c>
      <c r="E22" s="56"/>
      <c r="F22" s="62">
        <v>12555</v>
      </c>
      <c r="G22" s="63">
        <v>100</v>
      </c>
      <c r="H22" s="64">
        <v>1.8</v>
      </c>
      <c r="I22" s="62">
        <v>13311</v>
      </c>
      <c r="J22" s="63">
        <v>106</v>
      </c>
      <c r="K22" s="63">
        <v>2</v>
      </c>
      <c r="L22" s="62">
        <v>13120</v>
      </c>
      <c r="M22" s="63">
        <v>98.6</v>
      </c>
      <c r="N22" s="66">
        <v>1.9</v>
      </c>
      <c r="O22" s="76">
        <v>13764</v>
      </c>
      <c r="Q22" s="53"/>
      <c r="T22" s="53"/>
      <c r="U22" s="67"/>
    </row>
    <row r="23" spans="1:21" ht="14.25" customHeight="1">
      <c r="A23" s="50"/>
      <c r="B23" s="55"/>
      <c r="C23" s="58"/>
      <c r="D23" s="68" t="s">
        <v>96</v>
      </c>
      <c r="E23" s="56"/>
      <c r="F23" s="62">
        <v>85837</v>
      </c>
      <c r="G23" s="63">
        <v>101.8</v>
      </c>
      <c r="H23" s="64">
        <v>12.6</v>
      </c>
      <c r="I23" s="62">
        <v>88099</v>
      </c>
      <c r="J23" s="63">
        <v>102.6</v>
      </c>
      <c r="K23" s="63">
        <v>13.1</v>
      </c>
      <c r="L23" s="62">
        <v>90316</v>
      </c>
      <c r="M23" s="63">
        <v>102.5</v>
      </c>
      <c r="N23" s="66">
        <v>13.1</v>
      </c>
      <c r="O23" s="1">
        <v>83197</v>
      </c>
      <c r="Q23" s="53"/>
      <c r="T23" s="53"/>
      <c r="U23" s="67"/>
    </row>
    <row r="24" spans="1:21" ht="23.25" customHeight="1">
      <c r="A24" s="50"/>
      <c r="B24" s="55"/>
      <c r="C24" s="8"/>
      <c r="D24" s="68" t="s">
        <v>104</v>
      </c>
      <c r="E24" s="56"/>
      <c r="F24" s="62">
        <v>31918</v>
      </c>
      <c r="G24" s="80">
        <v>107.5</v>
      </c>
      <c r="H24" s="81">
        <v>4.7</v>
      </c>
      <c r="I24" s="65">
        <v>34081</v>
      </c>
      <c r="J24" s="80">
        <v>106.8</v>
      </c>
      <c r="K24" s="80">
        <v>5.0999999999999996</v>
      </c>
      <c r="L24" s="65">
        <v>35516</v>
      </c>
      <c r="M24" s="63">
        <v>104.2</v>
      </c>
      <c r="N24" s="66">
        <v>5.2</v>
      </c>
      <c r="O24" s="1">
        <v>28284</v>
      </c>
      <c r="Q24" s="53"/>
      <c r="T24" s="53"/>
      <c r="U24" s="67"/>
    </row>
    <row r="25" spans="1:21" ht="14.25" customHeight="1">
      <c r="A25" s="50"/>
      <c r="B25" s="55"/>
      <c r="C25" s="58"/>
      <c r="D25" s="68" t="s">
        <v>97</v>
      </c>
      <c r="E25" s="56"/>
      <c r="F25" s="62">
        <v>50645</v>
      </c>
      <c r="G25" s="64">
        <v>99.9</v>
      </c>
      <c r="H25" s="64">
        <v>7.4</v>
      </c>
      <c r="I25" s="62">
        <v>51797</v>
      </c>
      <c r="J25" s="63">
        <v>102.3</v>
      </c>
      <c r="K25" s="63">
        <v>7.7</v>
      </c>
      <c r="L25" s="62">
        <v>50526</v>
      </c>
      <c r="M25" s="63">
        <v>97.5</v>
      </c>
      <c r="N25" s="66">
        <v>7.3</v>
      </c>
      <c r="O25" s="1">
        <v>55848</v>
      </c>
      <c r="Q25" s="53"/>
      <c r="T25" s="53"/>
      <c r="U25" s="67"/>
    </row>
    <row r="26" spans="1:21" ht="14.25" customHeight="1">
      <c r="A26" s="50"/>
      <c r="B26" s="55"/>
      <c r="C26" s="58"/>
      <c r="D26" s="68" t="s">
        <v>98</v>
      </c>
      <c r="E26" s="56"/>
      <c r="F26" s="62">
        <v>25398</v>
      </c>
      <c r="G26" s="80">
        <v>100.5</v>
      </c>
      <c r="H26" s="81">
        <v>3.7</v>
      </c>
      <c r="I26" s="62">
        <v>26235</v>
      </c>
      <c r="J26" s="80">
        <v>103.3</v>
      </c>
      <c r="K26" s="80">
        <v>3.9</v>
      </c>
      <c r="L26" s="62">
        <v>26621</v>
      </c>
      <c r="M26" s="63">
        <v>101.5</v>
      </c>
      <c r="N26" s="66">
        <v>3.9</v>
      </c>
      <c r="O26" s="1">
        <v>25020</v>
      </c>
      <c r="Q26" s="53"/>
      <c r="T26" s="53"/>
      <c r="U26" s="67"/>
    </row>
    <row r="27" spans="1:21" ht="14.25" customHeight="1">
      <c r="A27" s="50"/>
      <c r="B27" s="55"/>
      <c r="C27" s="58"/>
      <c r="D27" s="82" t="s">
        <v>99</v>
      </c>
      <c r="E27" s="56"/>
      <c r="F27" s="62">
        <v>61850</v>
      </c>
      <c r="G27" s="80">
        <v>102.2</v>
      </c>
      <c r="H27" s="81">
        <v>9.1</v>
      </c>
      <c r="I27" s="62">
        <v>65150</v>
      </c>
      <c r="J27" s="80">
        <v>105.3</v>
      </c>
      <c r="K27" s="80">
        <v>9.6999999999999993</v>
      </c>
      <c r="L27" s="62">
        <v>65097</v>
      </c>
      <c r="M27" s="63">
        <v>99.9</v>
      </c>
      <c r="N27" s="66">
        <v>9.5</v>
      </c>
      <c r="O27" s="1">
        <v>55168</v>
      </c>
      <c r="Q27" s="53"/>
      <c r="T27" s="53"/>
      <c r="U27" s="67"/>
    </row>
    <row r="28" spans="1:21" ht="14.25" customHeight="1">
      <c r="A28" s="84"/>
      <c r="B28" s="85"/>
      <c r="C28" s="58"/>
      <c r="D28" s="77" t="s">
        <v>100</v>
      </c>
      <c r="E28" s="73"/>
      <c r="F28" s="62">
        <v>23621</v>
      </c>
      <c r="G28" s="64">
        <v>103.3</v>
      </c>
      <c r="H28" s="64">
        <v>3.5</v>
      </c>
      <c r="I28" s="62">
        <v>24387</v>
      </c>
      <c r="J28" s="63">
        <v>103.2</v>
      </c>
      <c r="K28" s="63">
        <v>3.6</v>
      </c>
      <c r="L28" s="62">
        <v>22315</v>
      </c>
      <c r="M28" s="63">
        <v>91.5</v>
      </c>
      <c r="N28" s="66">
        <v>3.2</v>
      </c>
      <c r="O28" s="1">
        <v>21148</v>
      </c>
      <c r="Q28" s="53"/>
      <c r="T28" s="53"/>
      <c r="U28" s="67"/>
    </row>
    <row r="29" spans="1:21" ht="14.25" customHeight="1" thickBot="1">
      <c r="A29" s="86" t="s">
        <v>3</v>
      </c>
      <c r="B29" s="473" t="s">
        <v>101</v>
      </c>
      <c r="C29" s="473"/>
      <c r="D29" s="473"/>
      <c r="E29" s="87"/>
      <c r="F29" s="88">
        <v>6015</v>
      </c>
      <c r="G29" s="89">
        <v>110.8</v>
      </c>
      <c r="H29" s="90">
        <v>0.9</v>
      </c>
      <c r="I29" s="88">
        <v>5239</v>
      </c>
      <c r="J29" s="89">
        <v>87.1</v>
      </c>
      <c r="K29" s="91">
        <v>0.8</v>
      </c>
      <c r="L29" s="88">
        <v>5830</v>
      </c>
      <c r="M29" s="92">
        <v>111.3</v>
      </c>
      <c r="N29" s="93">
        <v>0.8</v>
      </c>
      <c r="O29" s="1">
        <v>5881</v>
      </c>
      <c r="Q29" s="53"/>
      <c r="T29" s="53"/>
      <c r="U29" s="94"/>
    </row>
    <row r="30" spans="1:21" ht="5.25" customHeight="1" thickBot="1">
      <c r="A30" s="95"/>
      <c r="B30" s="95"/>
      <c r="C30" s="96"/>
      <c r="D30" s="96"/>
      <c r="E30" s="18"/>
      <c r="F30" s="18"/>
      <c r="G30" s="18"/>
      <c r="H30" s="18"/>
      <c r="I30" s="18"/>
      <c r="J30" s="96"/>
      <c r="K30" s="96"/>
      <c r="L30" s="18"/>
      <c r="M30" s="18"/>
      <c r="N30" s="3"/>
      <c r="T30" s="53"/>
      <c r="U30" s="67"/>
    </row>
    <row r="31" spans="1:21" ht="15.75" customHeight="1">
      <c r="A31" s="460" t="s">
        <v>71</v>
      </c>
      <c r="B31" s="461"/>
      <c r="C31" s="461"/>
      <c r="D31" s="461"/>
      <c r="E31" s="462"/>
      <c r="F31" s="466" t="s">
        <v>274</v>
      </c>
      <c r="G31" s="467"/>
      <c r="H31" s="468"/>
      <c r="I31" s="475" t="s">
        <v>275</v>
      </c>
      <c r="J31" s="476"/>
      <c r="K31" s="476"/>
      <c r="L31" s="477" t="s">
        <v>276</v>
      </c>
      <c r="M31" s="476"/>
      <c r="N31" s="478"/>
      <c r="T31" s="53"/>
      <c r="U31" s="67"/>
    </row>
    <row r="32" spans="1:21" ht="15.75" customHeight="1">
      <c r="A32" s="463"/>
      <c r="B32" s="464"/>
      <c r="C32" s="464"/>
      <c r="D32" s="464"/>
      <c r="E32" s="465"/>
      <c r="F32" s="97" t="s">
        <v>73</v>
      </c>
      <c r="G32" s="37" t="s">
        <v>74</v>
      </c>
      <c r="H32" s="97" t="s">
        <v>75</v>
      </c>
      <c r="I32" s="97" t="s">
        <v>73</v>
      </c>
      <c r="J32" s="37" t="s">
        <v>74</v>
      </c>
      <c r="K32" s="174" t="s">
        <v>75</v>
      </c>
      <c r="L32" s="173" t="s">
        <v>73</v>
      </c>
      <c r="M32" s="98" t="s">
        <v>74</v>
      </c>
      <c r="N32" s="99" t="s">
        <v>75</v>
      </c>
      <c r="U32" s="83"/>
    </row>
    <row r="33" spans="1:21" ht="12" customHeight="1">
      <c r="A33" s="39"/>
      <c r="B33" s="40"/>
      <c r="C33" s="40"/>
      <c r="D33" s="40"/>
      <c r="E33" s="40"/>
      <c r="F33" s="369" t="s">
        <v>76</v>
      </c>
      <c r="G33" s="369" t="s">
        <v>77</v>
      </c>
      <c r="H33" s="369" t="s">
        <v>77</v>
      </c>
      <c r="I33" s="369" t="s">
        <v>76</v>
      </c>
      <c r="J33" s="369" t="s">
        <v>77</v>
      </c>
      <c r="K33" s="370" t="s">
        <v>77</v>
      </c>
      <c r="L33" s="373" t="s">
        <v>76</v>
      </c>
      <c r="M33" s="374" t="s">
        <v>77</v>
      </c>
      <c r="N33" s="375" t="s">
        <v>77</v>
      </c>
      <c r="U33" s="67"/>
    </row>
    <row r="34" spans="1:21" ht="15.75" customHeight="1">
      <c r="A34" s="42"/>
      <c r="B34" s="458" t="s">
        <v>78</v>
      </c>
      <c r="C34" s="458"/>
      <c r="D34" s="458"/>
      <c r="E34" s="43"/>
      <c r="F34" s="44">
        <v>769731</v>
      </c>
      <c r="G34" s="367">
        <v>112</v>
      </c>
      <c r="H34" s="368">
        <v>100</v>
      </c>
      <c r="I34" s="44">
        <v>769079</v>
      </c>
      <c r="J34" s="367">
        <v>99.9</v>
      </c>
      <c r="K34" s="368">
        <v>100</v>
      </c>
      <c r="L34" s="44">
        <v>808108</v>
      </c>
      <c r="M34" s="367">
        <f>ROUND(L34/I34*100,1)</f>
        <v>105.1</v>
      </c>
      <c r="N34" s="372">
        <v>100</v>
      </c>
      <c r="O34" s="100"/>
      <c r="U34" s="67"/>
    </row>
    <row r="35" spans="1:21" ht="16.5" customHeight="1">
      <c r="A35" s="50"/>
      <c r="B35" s="470" t="s">
        <v>79</v>
      </c>
      <c r="C35" s="470"/>
      <c r="D35" s="470"/>
      <c r="E35" s="51"/>
      <c r="F35" s="52">
        <v>759736</v>
      </c>
      <c r="G35" s="45">
        <v>111.5</v>
      </c>
      <c r="H35" s="46">
        <v>98.7</v>
      </c>
      <c r="I35" s="52">
        <v>759736</v>
      </c>
      <c r="J35" s="45">
        <v>100</v>
      </c>
      <c r="K35" s="46">
        <v>98.8</v>
      </c>
      <c r="L35" s="52">
        <v>798703</v>
      </c>
      <c r="M35" s="45">
        <f>ROUND(L35/I35*100,1)</f>
        <v>105.1</v>
      </c>
      <c r="N35" s="47">
        <f>ROUND(L35/$L$34*100,1)</f>
        <v>98.8</v>
      </c>
      <c r="O35" s="101"/>
    </row>
    <row r="36" spans="1:21" ht="15" customHeight="1">
      <c r="A36" s="50"/>
      <c r="B36" s="55"/>
      <c r="C36" s="479" t="s">
        <v>80</v>
      </c>
      <c r="D36" s="471"/>
      <c r="E36" s="73"/>
      <c r="F36" s="52">
        <v>263</v>
      </c>
      <c r="G36" s="45">
        <v>96.7</v>
      </c>
      <c r="H36" s="46">
        <v>0</v>
      </c>
      <c r="I36" s="52">
        <v>299</v>
      </c>
      <c r="J36" s="45">
        <v>113.7</v>
      </c>
      <c r="K36" s="46">
        <v>0</v>
      </c>
      <c r="L36" s="52">
        <v>280</v>
      </c>
      <c r="M36" s="45">
        <f>ROUND(L36/I36*100,1)</f>
        <v>93.6</v>
      </c>
      <c r="N36" s="47">
        <f>ROUND(L36/$L$34*100,1)</f>
        <v>0</v>
      </c>
      <c r="O36" s="101"/>
      <c r="P36" s="102"/>
    </row>
    <row r="37" spans="1:21" ht="14.25" customHeight="1">
      <c r="A37" s="50"/>
      <c r="B37" s="55"/>
      <c r="C37" s="59"/>
      <c r="D37" s="68" t="s">
        <v>81</v>
      </c>
      <c r="E37" s="56"/>
      <c r="F37" s="62">
        <v>263</v>
      </c>
      <c r="G37" s="63">
        <v>96.7</v>
      </c>
      <c r="H37" s="64">
        <v>0</v>
      </c>
      <c r="I37" s="62">
        <v>299</v>
      </c>
      <c r="J37" s="63">
        <v>113.7</v>
      </c>
      <c r="K37" s="64">
        <v>0</v>
      </c>
      <c r="L37" s="62">
        <v>280</v>
      </c>
      <c r="M37" s="45">
        <f t="shared" ref="M37" si="0">ROUND(L37/I37*100,1)</f>
        <v>93.6</v>
      </c>
      <c r="N37" s="47">
        <f>ROUND(L37/$L$34*100,1)</f>
        <v>0</v>
      </c>
      <c r="O37" s="101"/>
      <c r="P37" s="102"/>
    </row>
    <row r="38" spans="1:21" ht="14.25" customHeight="1">
      <c r="A38" s="50"/>
      <c r="B38" s="55"/>
      <c r="C38" s="58"/>
      <c r="D38" s="68" t="s">
        <v>82</v>
      </c>
      <c r="E38" s="56"/>
      <c r="F38" s="62" t="s">
        <v>83</v>
      </c>
      <c r="G38" s="69" t="s">
        <v>83</v>
      </c>
      <c r="H38" s="70" t="s">
        <v>83</v>
      </c>
      <c r="I38" s="62" t="s">
        <v>83</v>
      </c>
      <c r="J38" s="69" t="s">
        <v>83</v>
      </c>
      <c r="K38" s="70" t="s">
        <v>83</v>
      </c>
      <c r="L38" s="70" t="s">
        <v>83</v>
      </c>
      <c r="M38" s="69" t="s">
        <v>83</v>
      </c>
      <c r="N38" s="71" t="s">
        <v>83</v>
      </c>
      <c r="O38" s="101"/>
      <c r="P38" s="102"/>
    </row>
    <row r="39" spans="1:21" ht="14.25" customHeight="1">
      <c r="A39" s="50"/>
      <c r="B39" s="55"/>
      <c r="C39" s="72"/>
      <c r="D39" s="68" t="s">
        <v>84</v>
      </c>
      <c r="E39" s="73"/>
      <c r="F39" s="62" t="s">
        <v>83</v>
      </c>
      <c r="G39" s="69" t="s">
        <v>83</v>
      </c>
      <c r="H39" s="70" t="s">
        <v>83</v>
      </c>
      <c r="I39" s="62" t="s">
        <v>83</v>
      </c>
      <c r="J39" s="69" t="s">
        <v>83</v>
      </c>
      <c r="K39" s="70" t="s">
        <v>83</v>
      </c>
      <c r="L39" s="70" t="s">
        <v>83</v>
      </c>
      <c r="M39" s="69" t="s">
        <v>83</v>
      </c>
      <c r="N39" s="71" t="s">
        <v>83</v>
      </c>
      <c r="O39" s="101"/>
      <c r="P39" s="102"/>
    </row>
    <row r="40" spans="1:21" ht="15" customHeight="1">
      <c r="A40" s="50"/>
      <c r="B40" s="55"/>
      <c r="C40" s="479" t="s">
        <v>85</v>
      </c>
      <c r="D40" s="471"/>
      <c r="E40" s="73"/>
      <c r="F40" s="74">
        <v>299443</v>
      </c>
      <c r="G40" s="45">
        <v>123.5</v>
      </c>
      <c r="H40" s="46">
        <v>38.9</v>
      </c>
      <c r="I40" s="74">
        <v>275638</v>
      </c>
      <c r="J40" s="45">
        <v>92.1</v>
      </c>
      <c r="K40" s="46">
        <v>35.799999999999997</v>
      </c>
      <c r="L40" s="74">
        <v>276387</v>
      </c>
      <c r="M40" s="45">
        <f>ROUND(L40/I40*100,1)</f>
        <v>100.3</v>
      </c>
      <c r="N40" s="47">
        <f>ROUND(L40/$L$34*100,1)</f>
        <v>34.200000000000003</v>
      </c>
      <c r="O40" s="101"/>
      <c r="P40" s="102"/>
    </row>
    <row r="41" spans="1:21" ht="14.25" customHeight="1">
      <c r="A41" s="50"/>
      <c r="B41" s="55"/>
      <c r="C41" s="58"/>
      <c r="D41" s="68" t="s">
        <v>86</v>
      </c>
      <c r="E41" s="56"/>
      <c r="F41" s="62" t="s">
        <v>83</v>
      </c>
      <c r="G41" s="62" t="s">
        <v>83</v>
      </c>
      <c r="H41" s="65" t="s">
        <v>83</v>
      </c>
      <c r="I41" s="62" t="s">
        <v>83</v>
      </c>
      <c r="J41" s="62" t="s">
        <v>83</v>
      </c>
      <c r="K41" s="65" t="s">
        <v>83</v>
      </c>
      <c r="L41" s="65" t="s">
        <v>83</v>
      </c>
      <c r="M41" s="62" t="s">
        <v>83</v>
      </c>
      <c r="N41" s="75" t="s">
        <v>83</v>
      </c>
      <c r="O41" s="101"/>
      <c r="P41" s="102"/>
    </row>
    <row r="42" spans="1:21" ht="14.25" customHeight="1">
      <c r="A42" s="50"/>
      <c r="B42" s="55"/>
      <c r="C42" s="58"/>
      <c r="D42" s="68" t="s">
        <v>87</v>
      </c>
      <c r="E42" s="56"/>
      <c r="F42" s="62">
        <v>271948</v>
      </c>
      <c r="G42" s="63">
        <v>129.19999999999999</v>
      </c>
      <c r="H42" s="64">
        <v>35.299999999999997</v>
      </c>
      <c r="I42" s="62">
        <v>243187</v>
      </c>
      <c r="J42" s="63">
        <v>89.4</v>
      </c>
      <c r="K42" s="64">
        <v>31.6</v>
      </c>
      <c r="L42" s="62">
        <v>246291</v>
      </c>
      <c r="M42" s="63">
        <f t="shared" ref="M42:M57" si="1">ROUND(L42/I42*100,1)</f>
        <v>101.3</v>
      </c>
      <c r="N42" s="66">
        <f t="shared" ref="N42:N57" si="2">ROUND(L42/$L$34*100,1)</f>
        <v>30.5</v>
      </c>
      <c r="O42" s="243"/>
      <c r="P42" s="243"/>
    </row>
    <row r="43" spans="1:21" ht="14.25" customHeight="1">
      <c r="A43" s="50"/>
      <c r="B43" s="55"/>
      <c r="C43" s="58"/>
      <c r="D43" s="77" t="s">
        <v>88</v>
      </c>
      <c r="E43" s="73"/>
      <c r="F43" s="62">
        <v>27495</v>
      </c>
      <c r="G43" s="63">
        <v>85.8</v>
      </c>
      <c r="H43" s="64">
        <v>3.6</v>
      </c>
      <c r="I43" s="62">
        <v>32451</v>
      </c>
      <c r="J43" s="63">
        <v>118</v>
      </c>
      <c r="K43" s="64">
        <v>4.2</v>
      </c>
      <c r="L43" s="62">
        <v>30096</v>
      </c>
      <c r="M43" s="63">
        <f t="shared" si="1"/>
        <v>92.7</v>
      </c>
      <c r="N43" s="66">
        <f t="shared" si="2"/>
        <v>3.7</v>
      </c>
      <c r="O43" s="101"/>
      <c r="P43" s="102"/>
    </row>
    <row r="44" spans="1:21" ht="15" customHeight="1">
      <c r="A44" s="50"/>
      <c r="B44" s="55"/>
      <c r="C44" s="479" t="s">
        <v>89</v>
      </c>
      <c r="D44" s="471"/>
      <c r="E44" s="73"/>
      <c r="F44" s="52">
        <v>460030</v>
      </c>
      <c r="G44" s="45">
        <v>104.8</v>
      </c>
      <c r="H44" s="46">
        <v>59.8</v>
      </c>
      <c r="I44" s="52">
        <v>482205</v>
      </c>
      <c r="J44" s="45">
        <v>104.8</v>
      </c>
      <c r="K44" s="46">
        <v>62.7</v>
      </c>
      <c r="L44" s="52">
        <v>522036</v>
      </c>
      <c r="M44" s="63">
        <f t="shared" si="1"/>
        <v>108.3</v>
      </c>
      <c r="N44" s="66">
        <f t="shared" si="2"/>
        <v>64.599999999999994</v>
      </c>
      <c r="O44" s="101"/>
      <c r="P44" s="102"/>
    </row>
    <row r="45" spans="1:21" ht="20.25" customHeight="1">
      <c r="A45" s="50"/>
      <c r="B45" s="55"/>
      <c r="C45" s="58"/>
      <c r="D45" s="78" t="s">
        <v>103</v>
      </c>
      <c r="E45" s="56"/>
      <c r="F45" s="62">
        <v>10814</v>
      </c>
      <c r="G45" s="63">
        <v>108.5</v>
      </c>
      <c r="H45" s="64">
        <v>1.4</v>
      </c>
      <c r="I45" s="62">
        <v>10616</v>
      </c>
      <c r="J45" s="63">
        <v>98.2</v>
      </c>
      <c r="K45" s="64">
        <v>1.4</v>
      </c>
      <c r="L45" s="62">
        <v>38395</v>
      </c>
      <c r="M45" s="63">
        <f t="shared" si="1"/>
        <v>361.7</v>
      </c>
      <c r="N45" s="66">
        <f t="shared" si="2"/>
        <v>4.8</v>
      </c>
      <c r="O45" s="101"/>
      <c r="P45" s="102"/>
      <c r="Q45" s="103"/>
      <c r="T45" s="103"/>
    </row>
    <row r="46" spans="1:21" ht="14.25" customHeight="1">
      <c r="A46" s="50"/>
      <c r="B46" s="55"/>
      <c r="C46" s="58"/>
      <c r="D46" s="68" t="s">
        <v>91</v>
      </c>
      <c r="E46" s="56"/>
      <c r="F46" s="62">
        <v>82773</v>
      </c>
      <c r="G46" s="63">
        <v>107.9</v>
      </c>
      <c r="H46" s="64">
        <v>10.8</v>
      </c>
      <c r="I46" s="62">
        <v>87628</v>
      </c>
      <c r="J46" s="63">
        <v>105.9</v>
      </c>
      <c r="K46" s="64">
        <v>11.4</v>
      </c>
      <c r="L46" s="62">
        <v>90273</v>
      </c>
      <c r="M46" s="63">
        <f t="shared" si="1"/>
        <v>103</v>
      </c>
      <c r="N46" s="66">
        <f t="shared" si="2"/>
        <v>11.2</v>
      </c>
      <c r="O46" s="243"/>
      <c r="P46" s="102"/>
      <c r="Q46" s="103"/>
      <c r="T46" s="103"/>
    </row>
    <row r="47" spans="1:21" ht="14.25" customHeight="1">
      <c r="A47" s="50"/>
      <c r="B47" s="55"/>
      <c r="C47" s="58"/>
      <c r="D47" s="68" t="s">
        <v>92</v>
      </c>
      <c r="E47" s="56"/>
      <c r="F47" s="62">
        <v>33782</v>
      </c>
      <c r="G47" s="63">
        <v>109.9</v>
      </c>
      <c r="H47" s="64">
        <v>4.4000000000000004</v>
      </c>
      <c r="I47" s="62">
        <v>39036</v>
      </c>
      <c r="J47" s="63">
        <v>115.6</v>
      </c>
      <c r="K47" s="64">
        <v>5.0999999999999996</v>
      </c>
      <c r="L47" s="62">
        <v>40870</v>
      </c>
      <c r="M47" s="63">
        <f t="shared" si="1"/>
        <v>104.7</v>
      </c>
      <c r="N47" s="66">
        <f t="shared" si="2"/>
        <v>5.0999999999999996</v>
      </c>
      <c r="O47" s="243"/>
      <c r="P47" s="102"/>
      <c r="Q47" s="103"/>
      <c r="T47" s="103"/>
    </row>
    <row r="48" spans="1:21" ht="14.25" customHeight="1">
      <c r="A48" s="50"/>
      <c r="B48" s="55"/>
      <c r="C48" s="58"/>
      <c r="D48" s="82" t="s">
        <v>93</v>
      </c>
      <c r="E48" s="56"/>
      <c r="F48" s="62">
        <v>10792</v>
      </c>
      <c r="G48" s="63">
        <v>100.5</v>
      </c>
      <c r="H48" s="64">
        <v>1.4</v>
      </c>
      <c r="I48" s="62">
        <v>12671</v>
      </c>
      <c r="J48" s="63">
        <v>117.4</v>
      </c>
      <c r="K48" s="64">
        <v>1.6</v>
      </c>
      <c r="L48" s="62">
        <v>16129</v>
      </c>
      <c r="M48" s="63">
        <f t="shared" si="1"/>
        <v>127.3</v>
      </c>
      <c r="N48" s="66">
        <f t="shared" si="2"/>
        <v>2</v>
      </c>
      <c r="O48" s="243"/>
      <c r="P48" s="102"/>
      <c r="Q48" s="103"/>
      <c r="T48" s="103"/>
    </row>
    <row r="49" spans="1:22" ht="14.25" customHeight="1">
      <c r="A49" s="50"/>
      <c r="B49" s="55"/>
      <c r="C49" s="58"/>
      <c r="D49" s="68" t="s">
        <v>94</v>
      </c>
      <c r="E49" s="56"/>
      <c r="F49" s="62">
        <v>6974</v>
      </c>
      <c r="G49" s="63">
        <v>97.7</v>
      </c>
      <c r="H49" s="64">
        <v>0.9</v>
      </c>
      <c r="I49" s="62">
        <v>6493</v>
      </c>
      <c r="J49" s="63">
        <v>93.1</v>
      </c>
      <c r="K49" s="64">
        <v>0.8</v>
      </c>
      <c r="L49" s="62">
        <v>6350</v>
      </c>
      <c r="M49" s="63">
        <f t="shared" si="1"/>
        <v>97.8</v>
      </c>
      <c r="N49" s="66">
        <f t="shared" si="2"/>
        <v>0.8</v>
      </c>
      <c r="O49" s="243"/>
      <c r="P49" s="102"/>
      <c r="Q49" s="103"/>
      <c r="T49" s="103"/>
    </row>
    <row r="50" spans="1:22" ht="14.25" customHeight="1">
      <c r="A50" s="50"/>
      <c r="B50" s="55"/>
      <c r="C50" s="58"/>
      <c r="D50" s="68" t="s">
        <v>95</v>
      </c>
      <c r="E50" s="56"/>
      <c r="F50" s="62">
        <v>13840</v>
      </c>
      <c r="G50" s="63">
        <v>105.5</v>
      </c>
      <c r="H50" s="64">
        <v>1.8</v>
      </c>
      <c r="I50" s="62">
        <v>15127</v>
      </c>
      <c r="J50" s="63">
        <v>109.3</v>
      </c>
      <c r="K50" s="64">
        <v>2</v>
      </c>
      <c r="L50" s="62">
        <v>16950</v>
      </c>
      <c r="M50" s="63">
        <f t="shared" si="1"/>
        <v>112.1</v>
      </c>
      <c r="N50" s="66">
        <f t="shared" si="2"/>
        <v>2.1</v>
      </c>
      <c r="O50" s="243"/>
      <c r="P50" s="102"/>
      <c r="Q50" s="103"/>
      <c r="T50" s="103"/>
    </row>
    <row r="51" spans="1:22" ht="14.25" customHeight="1">
      <c r="A51" s="50"/>
      <c r="B51" s="55"/>
      <c r="C51" s="58"/>
      <c r="D51" s="68" t="s">
        <v>96</v>
      </c>
      <c r="E51" s="56"/>
      <c r="F51" s="62">
        <v>91786</v>
      </c>
      <c r="G51" s="63">
        <v>101.6</v>
      </c>
      <c r="H51" s="64">
        <v>11.9</v>
      </c>
      <c r="I51" s="62">
        <v>92548</v>
      </c>
      <c r="J51" s="63">
        <v>100.8</v>
      </c>
      <c r="K51" s="64">
        <v>12</v>
      </c>
      <c r="L51" s="62">
        <v>92259</v>
      </c>
      <c r="M51" s="63">
        <f t="shared" si="1"/>
        <v>99.7</v>
      </c>
      <c r="N51" s="66">
        <f t="shared" si="2"/>
        <v>11.4</v>
      </c>
      <c r="O51" s="243"/>
      <c r="P51" s="102"/>
      <c r="Q51" s="103"/>
      <c r="T51" s="103"/>
    </row>
    <row r="52" spans="1:22" ht="21">
      <c r="A52" s="50"/>
      <c r="B52" s="55"/>
      <c r="C52" s="8"/>
      <c r="D52" s="376" t="s">
        <v>104</v>
      </c>
      <c r="E52" s="56"/>
      <c r="F52" s="65">
        <v>39406</v>
      </c>
      <c r="G52" s="63">
        <v>111</v>
      </c>
      <c r="H52" s="64">
        <v>5.0999999999999996</v>
      </c>
      <c r="I52" s="65">
        <v>42005</v>
      </c>
      <c r="J52" s="63">
        <v>106.6</v>
      </c>
      <c r="K52" s="64">
        <v>5.5</v>
      </c>
      <c r="L52" s="65">
        <v>44563</v>
      </c>
      <c r="M52" s="63">
        <f t="shared" si="1"/>
        <v>106.1</v>
      </c>
      <c r="N52" s="66">
        <f t="shared" si="2"/>
        <v>5.5</v>
      </c>
      <c r="O52" s="243"/>
      <c r="P52" s="102"/>
      <c r="Q52" s="103"/>
      <c r="T52" s="103"/>
    </row>
    <row r="53" spans="1:22" ht="14.25" customHeight="1">
      <c r="A53" s="50"/>
      <c r="B53" s="55"/>
      <c r="C53" s="58"/>
      <c r="D53" s="68" t="s">
        <v>97</v>
      </c>
      <c r="E53" s="56"/>
      <c r="F53" s="62">
        <v>49777</v>
      </c>
      <c r="G53" s="63">
        <v>98.5</v>
      </c>
      <c r="H53" s="64">
        <v>6.5</v>
      </c>
      <c r="I53" s="62">
        <v>50316</v>
      </c>
      <c r="J53" s="63">
        <v>101.1</v>
      </c>
      <c r="K53" s="64">
        <v>6.5</v>
      </c>
      <c r="L53" s="62">
        <v>49023</v>
      </c>
      <c r="M53" s="63">
        <f t="shared" si="1"/>
        <v>97.4</v>
      </c>
      <c r="N53" s="66">
        <f t="shared" si="2"/>
        <v>6.1</v>
      </c>
      <c r="O53" s="243"/>
      <c r="P53" s="102"/>
      <c r="Q53" s="103"/>
      <c r="T53" s="103"/>
    </row>
    <row r="54" spans="1:22" ht="14.25" customHeight="1">
      <c r="A54" s="50"/>
      <c r="B54" s="55"/>
      <c r="C54" s="58"/>
      <c r="D54" s="68" t="s">
        <v>98</v>
      </c>
      <c r="E54" s="56"/>
      <c r="F54" s="62">
        <v>27428</v>
      </c>
      <c r="G54" s="63">
        <v>103</v>
      </c>
      <c r="H54" s="64">
        <v>3.6</v>
      </c>
      <c r="I54" s="62">
        <v>28001</v>
      </c>
      <c r="J54" s="63">
        <v>102.1</v>
      </c>
      <c r="K54" s="64">
        <v>3.6</v>
      </c>
      <c r="L54" s="62">
        <v>28453</v>
      </c>
      <c r="M54" s="63">
        <f t="shared" si="1"/>
        <v>101.6</v>
      </c>
      <c r="N54" s="66">
        <f t="shared" si="2"/>
        <v>3.5</v>
      </c>
      <c r="O54" s="244"/>
      <c r="P54" s="102"/>
      <c r="Q54" s="103"/>
      <c r="T54" s="103"/>
    </row>
    <row r="55" spans="1:22" ht="14.25" customHeight="1">
      <c r="A55" s="50"/>
      <c r="B55" s="55"/>
      <c r="C55" s="58"/>
      <c r="D55" s="82" t="s">
        <v>99</v>
      </c>
      <c r="E55" s="56"/>
      <c r="F55" s="62">
        <v>67786</v>
      </c>
      <c r="G55" s="63">
        <v>104.1</v>
      </c>
      <c r="H55" s="64">
        <v>8.8000000000000007</v>
      </c>
      <c r="I55" s="62">
        <v>71261</v>
      </c>
      <c r="J55" s="63">
        <v>105.1</v>
      </c>
      <c r="K55" s="64">
        <v>9.3000000000000007</v>
      </c>
      <c r="L55" s="62">
        <v>70936</v>
      </c>
      <c r="M55" s="63">
        <f t="shared" si="1"/>
        <v>99.5</v>
      </c>
      <c r="N55" s="66">
        <f t="shared" si="2"/>
        <v>8.8000000000000007</v>
      </c>
      <c r="O55" s="244"/>
      <c r="P55" s="102"/>
      <c r="Q55" s="103"/>
      <c r="T55" s="103"/>
    </row>
    <row r="56" spans="1:22" ht="14.25" customHeight="1">
      <c r="A56" s="84"/>
      <c r="B56" s="85"/>
      <c r="C56" s="58"/>
      <c r="D56" s="77" t="s">
        <v>100</v>
      </c>
      <c r="E56" s="73"/>
      <c r="F56" s="62">
        <v>24872</v>
      </c>
      <c r="G56" s="63">
        <v>111.5</v>
      </c>
      <c r="H56" s="64">
        <v>3.2</v>
      </c>
      <c r="I56" s="62">
        <v>26503</v>
      </c>
      <c r="J56" s="63">
        <v>106.6</v>
      </c>
      <c r="K56" s="64">
        <v>3.4</v>
      </c>
      <c r="L56" s="62">
        <v>27835</v>
      </c>
      <c r="M56" s="63">
        <f t="shared" si="1"/>
        <v>105</v>
      </c>
      <c r="N56" s="66">
        <f t="shared" si="2"/>
        <v>3.4</v>
      </c>
      <c r="O56" s="244"/>
      <c r="P56" s="102"/>
      <c r="Q56" s="103"/>
      <c r="T56" s="103"/>
    </row>
    <row r="57" spans="1:22" ht="14.25" customHeight="1" thickBot="1">
      <c r="A57" s="86" t="s">
        <v>3</v>
      </c>
      <c r="B57" s="473" t="s">
        <v>101</v>
      </c>
      <c r="C57" s="473"/>
      <c r="D57" s="473"/>
      <c r="E57" s="87"/>
      <c r="F57" s="88">
        <v>9995</v>
      </c>
      <c r="G57" s="92">
        <v>171.4</v>
      </c>
      <c r="H57" s="90">
        <v>1.3</v>
      </c>
      <c r="I57" s="88">
        <v>10937</v>
      </c>
      <c r="J57" s="92">
        <v>109.4</v>
      </c>
      <c r="K57" s="90">
        <v>1.4</v>
      </c>
      <c r="L57" s="88">
        <v>9405</v>
      </c>
      <c r="M57" s="91">
        <f t="shared" si="1"/>
        <v>86</v>
      </c>
      <c r="N57" s="93">
        <f t="shared" si="2"/>
        <v>1.2</v>
      </c>
      <c r="O57" s="244"/>
      <c r="P57" s="245"/>
    </row>
    <row r="58" spans="1:22" s="346" customFormat="1" ht="16.5" customHeight="1">
      <c r="A58" s="480" t="s">
        <v>263</v>
      </c>
      <c r="B58" s="480"/>
      <c r="C58" s="480"/>
      <c r="D58" s="480"/>
      <c r="E58" s="480"/>
      <c r="F58" s="480"/>
      <c r="G58" s="480"/>
      <c r="H58" s="480"/>
      <c r="I58" s="480"/>
      <c r="J58" s="480"/>
      <c r="K58" s="480"/>
      <c r="L58" s="480"/>
      <c r="M58" s="480"/>
      <c r="N58" s="480"/>
      <c r="O58" s="345"/>
      <c r="P58" s="345"/>
      <c r="Q58" s="345"/>
      <c r="R58" s="345"/>
      <c r="S58" s="345"/>
      <c r="T58" s="345"/>
      <c r="U58" s="345"/>
      <c r="V58" s="345"/>
    </row>
    <row r="59" spans="1:22" s="346" customFormat="1" ht="16.5" customHeight="1">
      <c r="A59" s="481" t="s">
        <v>105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N59" s="481"/>
    </row>
    <row r="60" spans="1:22" s="346" customFormat="1" ht="12">
      <c r="A60" s="474" t="s">
        <v>106</v>
      </c>
      <c r="B60" s="474"/>
      <c r="C60" s="474"/>
      <c r="D60" s="474"/>
      <c r="E60" s="474"/>
      <c r="F60" s="474"/>
      <c r="G60" s="474"/>
      <c r="H60" s="474"/>
      <c r="I60" s="474"/>
      <c r="J60" s="474"/>
      <c r="K60" s="474"/>
      <c r="L60" s="474"/>
      <c r="M60" s="474"/>
      <c r="N60" s="474"/>
    </row>
    <row r="61" spans="1:22">
      <c r="D61" s="2" t="s">
        <v>3</v>
      </c>
    </row>
  </sheetData>
  <mergeCells count="24">
    <mergeCell ref="A60:N60"/>
    <mergeCell ref="F31:H31"/>
    <mergeCell ref="I31:K31"/>
    <mergeCell ref="L31:N31"/>
    <mergeCell ref="B34:D34"/>
    <mergeCell ref="B35:D35"/>
    <mergeCell ref="C36:D36"/>
    <mergeCell ref="A31:E32"/>
    <mergeCell ref="C40:D40"/>
    <mergeCell ref="C44:D44"/>
    <mergeCell ref="B57:D57"/>
    <mergeCell ref="A58:N58"/>
    <mergeCell ref="A59:N59"/>
    <mergeCell ref="B7:D7"/>
    <mergeCell ref="C8:D8"/>
    <mergeCell ref="C12:D12"/>
    <mergeCell ref="C16:D16"/>
    <mergeCell ref="B29:D29"/>
    <mergeCell ref="B6:D6"/>
    <mergeCell ref="A1:N1"/>
    <mergeCell ref="A3:E4"/>
    <mergeCell ref="F3:H3"/>
    <mergeCell ref="I3:K3"/>
    <mergeCell ref="L3:N3"/>
  </mergeCells>
  <phoneticPr fontId="11"/>
  <printOptions horizontalCentered="1" gridLinesSet="0"/>
  <pageMargins left="0.78740157480314965" right="0.78740157480314965" top="0.59055118110236227" bottom="0.78740157480314965" header="0.19685039370078741" footer="0.39370078740157483"/>
  <pageSetup paperSize="9" firstPageNumber="49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view="pageBreakPreview" topLeftCell="A16" zoomScaleNormal="100" zoomScaleSheetLayoutView="100" workbookViewId="0">
      <selection activeCell="V19" sqref="V19"/>
    </sheetView>
  </sheetViews>
  <sheetFormatPr defaultColWidth="9" defaultRowHeight="13.5"/>
  <cols>
    <col min="1" max="1" width="4" style="104" customWidth="1"/>
    <col min="2" max="2" width="2.125" style="104" customWidth="1"/>
    <col min="3" max="3" width="5.25" style="104" customWidth="1"/>
    <col min="4" max="11" width="8.75" style="104" customWidth="1"/>
    <col min="12" max="16384" width="9" style="104"/>
  </cols>
  <sheetData>
    <row r="1" spans="1:11" s="293" customFormat="1" ht="22.5" customHeight="1">
      <c r="A1" s="482" t="s">
        <v>107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</row>
    <row r="2" spans="1:11" ht="15" customHeight="1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3.5" customHeight="1">
      <c r="A3" s="483" t="s">
        <v>108</v>
      </c>
      <c r="B3" s="484"/>
      <c r="C3" s="485"/>
      <c r="D3" s="489" t="s">
        <v>109</v>
      </c>
      <c r="E3" s="489" t="s">
        <v>110</v>
      </c>
      <c r="F3" s="489" t="s">
        <v>111</v>
      </c>
      <c r="G3" s="489" t="s">
        <v>112</v>
      </c>
      <c r="H3" s="489" t="s">
        <v>113</v>
      </c>
      <c r="I3" s="491" t="s">
        <v>114</v>
      </c>
      <c r="J3" s="491" t="s">
        <v>115</v>
      </c>
      <c r="K3" s="493" t="s">
        <v>116</v>
      </c>
    </row>
    <row r="4" spans="1:11">
      <c r="A4" s="486"/>
      <c r="B4" s="487"/>
      <c r="C4" s="488"/>
      <c r="D4" s="490"/>
      <c r="E4" s="490"/>
      <c r="F4" s="490"/>
      <c r="G4" s="490"/>
      <c r="H4" s="490"/>
      <c r="I4" s="492"/>
      <c r="J4" s="492"/>
      <c r="K4" s="494"/>
    </row>
    <row r="5" spans="1:11" ht="11.25" customHeight="1">
      <c r="A5" s="495"/>
      <c r="B5" s="496"/>
      <c r="C5" s="497"/>
      <c r="D5" s="106" t="s">
        <v>117</v>
      </c>
      <c r="E5" s="106" t="s">
        <v>117</v>
      </c>
      <c r="F5" s="106" t="s">
        <v>117</v>
      </c>
      <c r="G5" s="106" t="s">
        <v>117</v>
      </c>
      <c r="H5" s="106" t="s">
        <v>117</v>
      </c>
      <c r="I5" s="106" t="s">
        <v>117</v>
      </c>
      <c r="J5" s="106" t="s">
        <v>117</v>
      </c>
      <c r="K5" s="107" t="s">
        <v>117</v>
      </c>
    </row>
    <row r="6" spans="1:11" ht="15.95" customHeight="1">
      <c r="A6" s="108" t="s">
        <v>119</v>
      </c>
      <c r="B6" s="109">
        <v>2</v>
      </c>
      <c r="C6" s="110" t="s">
        <v>118</v>
      </c>
      <c r="D6" s="111">
        <v>570622</v>
      </c>
      <c r="E6" s="111">
        <v>384352</v>
      </c>
      <c r="F6" s="111">
        <v>277068</v>
      </c>
      <c r="G6" s="111">
        <v>76720</v>
      </c>
      <c r="H6" s="111">
        <v>7194</v>
      </c>
      <c r="I6" s="111">
        <v>17905</v>
      </c>
      <c r="J6" s="111">
        <v>10531</v>
      </c>
      <c r="K6" s="112">
        <v>10932</v>
      </c>
    </row>
    <row r="7" spans="1:11" ht="15.95" customHeight="1">
      <c r="A7" s="113" t="s">
        <v>119</v>
      </c>
      <c r="B7" s="114">
        <v>3</v>
      </c>
      <c r="C7" s="110" t="s">
        <v>118</v>
      </c>
      <c r="D7" s="115">
        <v>602113</v>
      </c>
      <c r="E7" s="294">
        <v>465500</v>
      </c>
      <c r="F7" s="115">
        <v>339509</v>
      </c>
      <c r="G7" s="294">
        <v>80845</v>
      </c>
      <c r="H7" s="115">
        <v>36483</v>
      </c>
      <c r="I7" s="294">
        <v>17686</v>
      </c>
      <c r="J7" s="115">
        <v>14366</v>
      </c>
      <c r="K7" s="116">
        <v>12345</v>
      </c>
    </row>
    <row r="8" spans="1:11" ht="15.95" customHeight="1">
      <c r="A8" s="113" t="s">
        <v>119</v>
      </c>
      <c r="B8" s="114">
        <v>4</v>
      </c>
      <c r="C8" s="117" t="s">
        <v>118</v>
      </c>
      <c r="D8" s="118">
        <v>534628</v>
      </c>
      <c r="E8" s="118">
        <v>408593</v>
      </c>
      <c r="F8" s="118">
        <v>306990.58333333331</v>
      </c>
      <c r="G8" s="118">
        <v>83888.75</v>
      </c>
      <c r="H8" s="118">
        <v>19529.5</v>
      </c>
      <c r="I8" s="118">
        <v>18319.333333333332</v>
      </c>
      <c r="J8" s="118">
        <v>10982.666666666666</v>
      </c>
      <c r="K8" s="119">
        <v>11743.833333333334</v>
      </c>
    </row>
    <row r="9" spans="1:11" ht="15.95" customHeight="1">
      <c r="A9" s="108" t="s">
        <v>119</v>
      </c>
      <c r="B9" s="114">
        <v>5</v>
      </c>
      <c r="C9" s="117" t="s">
        <v>118</v>
      </c>
      <c r="D9" s="118">
        <v>511304</v>
      </c>
      <c r="E9" s="118">
        <v>398591.58333333331</v>
      </c>
      <c r="F9" s="118">
        <v>296889</v>
      </c>
      <c r="G9" s="118">
        <v>88886.75</v>
      </c>
      <c r="H9" s="118">
        <v>19747.833333333332</v>
      </c>
      <c r="I9" s="118">
        <v>20036.333333333332</v>
      </c>
      <c r="J9" s="118">
        <v>10784.833333333334</v>
      </c>
      <c r="K9" s="119">
        <v>10616.5</v>
      </c>
    </row>
    <row r="10" spans="1:11" ht="15.95" customHeight="1">
      <c r="A10" s="188" t="s">
        <v>119</v>
      </c>
      <c r="B10" s="189">
        <v>6</v>
      </c>
      <c r="C10" s="190" t="s">
        <v>118</v>
      </c>
      <c r="D10" s="191">
        <v>545755</v>
      </c>
      <c r="E10" s="191">
        <v>401677</v>
      </c>
      <c r="F10" s="191">
        <v>306406</v>
      </c>
      <c r="G10" s="191">
        <v>95362</v>
      </c>
      <c r="H10" s="191">
        <v>15585</v>
      </c>
      <c r="I10" s="191">
        <v>20355</v>
      </c>
      <c r="J10" s="191">
        <v>12336</v>
      </c>
      <c r="K10" s="199">
        <v>11102</v>
      </c>
    </row>
    <row r="11" spans="1:11" ht="15.95" customHeight="1">
      <c r="A11" s="188" t="s">
        <v>119</v>
      </c>
      <c r="B11" s="189">
        <v>7</v>
      </c>
      <c r="C11" s="190" t="s">
        <v>118</v>
      </c>
      <c r="D11" s="191">
        <f t="shared" ref="D11:K11" si="0">AVERAGE(D12:D23)</f>
        <v>484447.91666666669</v>
      </c>
      <c r="E11" s="191">
        <f t="shared" si="0"/>
        <v>384884.16666666669</v>
      </c>
      <c r="F11" s="191">
        <f t="shared" si="0"/>
        <v>296525.91666666669</v>
      </c>
      <c r="G11" s="191">
        <f t="shared" si="0"/>
        <v>89194.25</v>
      </c>
      <c r="H11" s="191">
        <f t="shared" si="0"/>
        <v>30891.25</v>
      </c>
      <c r="I11" s="191">
        <f t="shared" si="0"/>
        <v>19912.25</v>
      </c>
      <c r="J11" s="191">
        <f t="shared" si="0"/>
        <v>11084.833333333334</v>
      </c>
      <c r="K11" s="199">
        <f t="shared" si="0"/>
        <v>11061.833333333334</v>
      </c>
    </row>
    <row r="12" spans="1:11" ht="15.95" customHeight="1">
      <c r="A12" s="192"/>
      <c r="B12" s="193"/>
      <c r="C12" s="194" t="s">
        <v>120</v>
      </c>
      <c r="D12" s="195">
        <v>358232</v>
      </c>
      <c r="E12" s="195">
        <v>329101</v>
      </c>
      <c r="F12" s="195">
        <v>274457</v>
      </c>
      <c r="G12" s="195">
        <v>78417</v>
      </c>
      <c r="H12" s="195">
        <v>29019</v>
      </c>
      <c r="I12" s="195">
        <v>19145</v>
      </c>
      <c r="J12" s="195">
        <v>9501</v>
      </c>
      <c r="K12" s="196">
        <v>8725</v>
      </c>
    </row>
    <row r="13" spans="1:11" ht="15.95" customHeight="1">
      <c r="A13" s="197"/>
      <c r="B13" s="295"/>
      <c r="C13" s="194" t="s">
        <v>121</v>
      </c>
      <c r="D13" s="195">
        <v>497961</v>
      </c>
      <c r="E13" s="195">
        <v>324120</v>
      </c>
      <c r="F13" s="195">
        <v>250024</v>
      </c>
      <c r="G13" s="195">
        <v>77140</v>
      </c>
      <c r="H13" s="195">
        <v>40869</v>
      </c>
      <c r="I13" s="195">
        <v>25463</v>
      </c>
      <c r="J13" s="195">
        <v>11532</v>
      </c>
      <c r="K13" s="196">
        <v>6326</v>
      </c>
    </row>
    <row r="14" spans="1:11" ht="15.95" customHeight="1">
      <c r="A14" s="197"/>
      <c r="B14" s="295"/>
      <c r="C14" s="194" t="s">
        <v>122</v>
      </c>
      <c r="D14" s="195">
        <v>367850</v>
      </c>
      <c r="E14" s="195">
        <v>355091</v>
      </c>
      <c r="F14" s="195">
        <v>292746</v>
      </c>
      <c r="G14" s="195">
        <v>88565</v>
      </c>
      <c r="H14" s="195">
        <v>54141</v>
      </c>
      <c r="I14" s="195">
        <v>26057</v>
      </c>
      <c r="J14" s="195">
        <v>6340</v>
      </c>
      <c r="K14" s="196">
        <v>12343</v>
      </c>
    </row>
    <row r="15" spans="1:11" ht="15.95" customHeight="1">
      <c r="A15" s="197"/>
      <c r="B15" s="295"/>
      <c r="C15" s="194" t="s">
        <v>123</v>
      </c>
      <c r="D15" s="195">
        <v>456190</v>
      </c>
      <c r="E15" s="195">
        <v>411512</v>
      </c>
      <c r="F15" s="195">
        <v>323223</v>
      </c>
      <c r="G15" s="195">
        <v>89408</v>
      </c>
      <c r="H15" s="195">
        <v>20316</v>
      </c>
      <c r="I15" s="195">
        <v>22735</v>
      </c>
      <c r="J15" s="195">
        <v>12416</v>
      </c>
      <c r="K15" s="196">
        <v>7947</v>
      </c>
    </row>
    <row r="16" spans="1:11" ht="15.95" customHeight="1">
      <c r="A16" s="192"/>
      <c r="B16" s="295"/>
      <c r="C16" s="194" t="s">
        <v>124</v>
      </c>
      <c r="D16" s="195">
        <v>332435</v>
      </c>
      <c r="E16" s="195">
        <v>387189</v>
      </c>
      <c r="F16" s="195">
        <v>314865</v>
      </c>
      <c r="G16" s="195">
        <v>91944</v>
      </c>
      <c r="H16" s="195">
        <v>26949</v>
      </c>
      <c r="I16" s="195">
        <v>22776</v>
      </c>
      <c r="J16" s="195">
        <v>11741</v>
      </c>
      <c r="K16" s="196">
        <v>19701</v>
      </c>
    </row>
    <row r="17" spans="1:11" ht="15.95" customHeight="1">
      <c r="A17" s="197"/>
      <c r="B17" s="295"/>
      <c r="C17" s="194" t="s">
        <v>125</v>
      </c>
      <c r="D17" s="195">
        <v>644618</v>
      </c>
      <c r="E17" s="195">
        <v>399833</v>
      </c>
      <c r="F17" s="195">
        <v>285627</v>
      </c>
      <c r="G17" s="195">
        <v>89377</v>
      </c>
      <c r="H17" s="195">
        <v>27150</v>
      </c>
      <c r="I17" s="195">
        <v>18534</v>
      </c>
      <c r="J17" s="195">
        <v>11889</v>
      </c>
      <c r="K17" s="196">
        <v>12792</v>
      </c>
    </row>
    <row r="18" spans="1:11" ht="15.95" customHeight="1">
      <c r="A18" s="197"/>
      <c r="B18" s="295"/>
      <c r="C18" s="194" t="s">
        <v>126</v>
      </c>
      <c r="D18" s="195">
        <v>358635</v>
      </c>
      <c r="E18" s="195">
        <v>361580</v>
      </c>
      <c r="F18" s="195">
        <v>293627</v>
      </c>
      <c r="G18" s="195">
        <v>86826</v>
      </c>
      <c r="H18" s="195">
        <v>24773</v>
      </c>
      <c r="I18" s="195">
        <v>17892</v>
      </c>
      <c r="J18" s="195">
        <v>11830</v>
      </c>
      <c r="K18" s="196">
        <v>12737</v>
      </c>
    </row>
    <row r="19" spans="1:11" ht="15.95" customHeight="1">
      <c r="A19" s="197"/>
      <c r="B19" s="295"/>
      <c r="C19" s="194" t="s">
        <v>127</v>
      </c>
      <c r="D19" s="191">
        <v>394908</v>
      </c>
      <c r="E19" s="191">
        <v>354278</v>
      </c>
      <c r="F19" s="191">
        <v>281465</v>
      </c>
      <c r="G19" s="191">
        <v>94747</v>
      </c>
      <c r="H19" s="191">
        <v>14836</v>
      </c>
      <c r="I19" s="191">
        <v>16875</v>
      </c>
      <c r="J19" s="191">
        <v>11291</v>
      </c>
      <c r="K19" s="199">
        <v>7715</v>
      </c>
    </row>
    <row r="20" spans="1:11" ht="15.95" customHeight="1">
      <c r="A20" s="197"/>
      <c r="B20" s="295"/>
      <c r="C20" s="194" t="s">
        <v>128</v>
      </c>
      <c r="D20" s="195">
        <v>385181</v>
      </c>
      <c r="E20" s="195">
        <v>378598</v>
      </c>
      <c r="F20" s="195">
        <v>303208</v>
      </c>
      <c r="G20" s="195">
        <v>84604</v>
      </c>
      <c r="H20" s="195">
        <v>45620</v>
      </c>
      <c r="I20" s="195">
        <v>18002</v>
      </c>
      <c r="J20" s="195">
        <v>13342</v>
      </c>
      <c r="K20" s="196">
        <v>6803</v>
      </c>
    </row>
    <row r="21" spans="1:11" ht="15.95" customHeight="1">
      <c r="A21" s="197"/>
      <c r="B21" s="295"/>
      <c r="C21" s="194" t="s">
        <v>129</v>
      </c>
      <c r="D21" s="195">
        <v>458887</v>
      </c>
      <c r="E21" s="195">
        <v>388576</v>
      </c>
      <c r="F21" s="195">
        <v>306323</v>
      </c>
      <c r="G21" s="195">
        <v>85349</v>
      </c>
      <c r="H21" s="195">
        <v>27757</v>
      </c>
      <c r="I21" s="195">
        <v>15485</v>
      </c>
      <c r="J21" s="195">
        <v>16079</v>
      </c>
      <c r="K21" s="196">
        <v>7073</v>
      </c>
    </row>
    <row r="22" spans="1:11" ht="15.95" customHeight="1">
      <c r="A22" s="197"/>
      <c r="B22" s="295"/>
      <c r="C22" s="194" t="s">
        <v>130</v>
      </c>
      <c r="D22" s="195">
        <v>454449</v>
      </c>
      <c r="E22" s="195">
        <v>414552</v>
      </c>
      <c r="F22" s="195">
        <v>321498</v>
      </c>
      <c r="G22" s="195">
        <v>92778</v>
      </c>
      <c r="H22" s="195">
        <v>37036</v>
      </c>
      <c r="I22" s="195">
        <v>16763</v>
      </c>
      <c r="J22" s="195">
        <v>7511</v>
      </c>
      <c r="K22" s="196">
        <v>14279</v>
      </c>
    </row>
    <row r="23" spans="1:11" ht="15.95" customHeight="1">
      <c r="A23" s="197"/>
      <c r="B23" s="295"/>
      <c r="C23" s="200" t="s">
        <v>131</v>
      </c>
      <c r="D23" s="201">
        <v>1104029</v>
      </c>
      <c r="E23" s="201">
        <v>514180</v>
      </c>
      <c r="F23" s="201">
        <v>311248</v>
      </c>
      <c r="G23" s="201">
        <v>111176</v>
      </c>
      <c r="H23" s="201">
        <v>22229</v>
      </c>
      <c r="I23" s="201">
        <v>19220</v>
      </c>
      <c r="J23" s="201">
        <v>9546</v>
      </c>
      <c r="K23" s="202">
        <v>16301</v>
      </c>
    </row>
    <row r="24" spans="1:11" ht="15.95" customHeight="1" thickBot="1">
      <c r="A24" s="498" t="s">
        <v>132</v>
      </c>
      <c r="B24" s="499"/>
      <c r="C24" s="500"/>
      <c r="D24" s="203">
        <f>(D11-D10)/D10*100</f>
        <v>-11.233444188937035</v>
      </c>
      <c r="E24" s="203">
        <f t="shared" ref="E24:K24" si="1">(E11-E10)/E10*100</f>
        <v>-4.1806808289579225</v>
      </c>
      <c r="F24" s="203">
        <f t="shared" si="1"/>
        <v>-3.2245071354129204</v>
      </c>
      <c r="G24" s="203">
        <f t="shared" si="1"/>
        <v>-6.4677229923869035</v>
      </c>
      <c r="H24" s="203">
        <f t="shared" si="1"/>
        <v>98.211421238370221</v>
      </c>
      <c r="I24" s="203">
        <f t="shared" si="1"/>
        <v>-2.1751412429378529</v>
      </c>
      <c r="J24" s="203">
        <f t="shared" si="1"/>
        <v>-10.142401642888018</v>
      </c>
      <c r="K24" s="296">
        <f t="shared" si="1"/>
        <v>-0.36179667327207765</v>
      </c>
    </row>
    <row r="25" spans="1:11" ht="13.5" customHeight="1" thickBot="1">
      <c r="A25" s="204"/>
      <c r="B25" s="204"/>
      <c r="C25" s="204"/>
      <c r="D25" s="205" t="s">
        <v>133</v>
      </c>
      <c r="E25" s="205" t="s">
        <v>133</v>
      </c>
      <c r="F25" s="205" t="s">
        <v>133</v>
      </c>
      <c r="G25" s="205" t="s">
        <v>133</v>
      </c>
      <c r="H25" s="205" t="s">
        <v>133</v>
      </c>
      <c r="I25" s="205" t="s">
        <v>133</v>
      </c>
      <c r="J25" s="205" t="s">
        <v>133</v>
      </c>
      <c r="K25" s="205" t="s">
        <v>133</v>
      </c>
    </row>
    <row r="26" spans="1:11" ht="13.5" customHeight="1">
      <c r="A26" s="501" t="s">
        <v>108</v>
      </c>
      <c r="B26" s="502"/>
      <c r="C26" s="503"/>
      <c r="D26" s="507" t="s">
        <v>134</v>
      </c>
      <c r="E26" s="509" t="s">
        <v>135</v>
      </c>
      <c r="F26" s="507" t="s">
        <v>136</v>
      </c>
      <c r="G26" s="507" t="s">
        <v>137</v>
      </c>
      <c r="H26" s="509" t="s">
        <v>138</v>
      </c>
      <c r="I26" s="509" t="s">
        <v>139</v>
      </c>
      <c r="J26" s="509" t="s">
        <v>140</v>
      </c>
      <c r="K26" s="513" t="s">
        <v>141</v>
      </c>
    </row>
    <row r="27" spans="1:11">
      <c r="A27" s="504"/>
      <c r="B27" s="505"/>
      <c r="C27" s="506"/>
      <c r="D27" s="508"/>
      <c r="E27" s="510"/>
      <c r="F27" s="508"/>
      <c r="G27" s="508"/>
      <c r="H27" s="510"/>
      <c r="I27" s="510"/>
      <c r="J27" s="510"/>
      <c r="K27" s="514"/>
    </row>
    <row r="28" spans="1:11" s="120" customFormat="1" ht="11.25" customHeight="1">
      <c r="A28" s="515"/>
      <c r="B28" s="516"/>
      <c r="C28" s="517"/>
      <c r="D28" s="206" t="s">
        <v>117</v>
      </c>
      <c r="E28" s="206" t="s">
        <v>117</v>
      </c>
      <c r="F28" s="206" t="s">
        <v>117</v>
      </c>
      <c r="G28" s="206" t="s">
        <v>117</v>
      </c>
      <c r="H28" s="206" t="s">
        <v>117</v>
      </c>
      <c r="I28" s="206" t="s">
        <v>117</v>
      </c>
      <c r="J28" s="206" t="s">
        <v>117</v>
      </c>
      <c r="K28" s="207" t="s">
        <v>142</v>
      </c>
    </row>
    <row r="29" spans="1:11" ht="15.95" customHeight="1">
      <c r="A29" s="188" t="s">
        <v>119</v>
      </c>
      <c r="B29" s="208">
        <v>2</v>
      </c>
      <c r="C29" s="209" t="s">
        <v>118</v>
      </c>
      <c r="D29" s="210">
        <v>15944</v>
      </c>
      <c r="E29" s="210">
        <v>38456</v>
      </c>
      <c r="F29" s="210">
        <v>17012</v>
      </c>
      <c r="G29" s="210">
        <v>24908</v>
      </c>
      <c r="H29" s="210">
        <v>57465</v>
      </c>
      <c r="I29" s="210">
        <v>107284</v>
      </c>
      <c r="J29" s="210">
        <v>463338</v>
      </c>
      <c r="K29" s="211">
        <v>18.600000000000001</v>
      </c>
    </row>
    <row r="30" spans="1:11" ht="15.95" customHeight="1">
      <c r="A30" s="212" t="s">
        <v>119</v>
      </c>
      <c r="B30" s="189">
        <v>3</v>
      </c>
      <c r="C30" s="209" t="s">
        <v>118</v>
      </c>
      <c r="D30" s="210">
        <v>16388</v>
      </c>
      <c r="E30" s="210">
        <v>48958</v>
      </c>
      <c r="F30" s="210">
        <v>28078</v>
      </c>
      <c r="G30" s="210">
        <v>37007</v>
      </c>
      <c r="H30" s="210">
        <v>47353</v>
      </c>
      <c r="I30" s="210">
        <v>125991</v>
      </c>
      <c r="J30" s="210">
        <v>476123</v>
      </c>
      <c r="K30" s="211">
        <v>24</v>
      </c>
    </row>
    <row r="31" spans="1:11" ht="15.95" customHeight="1">
      <c r="A31" s="212" t="s">
        <v>119</v>
      </c>
      <c r="B31" s="189">
        <v>4</v>
      </c>
      <c r="C31" s="190" t="s">
        <v>143</v>
      </c>
      <c r="D31" s="195">
        <v>14707</v>
      </c>
      <c r="E31" s="195">
        <v>46329</v>
      </c>
      <c r="F31" s="195">
        <v>19581</v>
      </c>
      <c r="G31" s="195">
        <v>34865</v>
      </c>
      <c r="H31" s="195">
        <v>47045</v>
      </c>
      <c r="I31" s="195">
        <v>101602</v>
      </c>
      <c r="J31" s="195">
        <v>433026</v>
      </c>
      <c r="K31" s="213">
        <v>13</v>
      </c>
    </row>
    <row r="32" spans="1:11" ht="15.95" customHeight="1">
      <c r="A32" s="188" t="s">
        <v>119</v>
      </c>
      <c r="B32" s="189">
        <v>5</v>
      </c>
      <c r="C32" s="190" t="s">
        <v>143</v>
      </c>
      <c r="D32" s="214">
        <v>16073.083333333334</v>
      </c>
      <c r="E32" s="214">
        <v>35873.833333333336</v>
      </c>
      <c r="F32" s="214">
        <v>13436</v>
      </c>
      <c r="G32" s="214">
        <v>30798.25</v>
      </c>
      <c r="H32" s="214">
        <v>50635</v>
      </c>
      <c r="I32" s="214">
        <v>101702.66666666667</v>
      </c>
      <c r="J32" s="214">
        <v>409601.33333333331</v>
      </c>
      <c r="K32" s="239">
        <v>30.216666666666669</v>
      </c>
    </row>
    <row r="33" spans="1:11" ht="15.95" customHeight="1">
      <c r="A33" s="188" t="s">
        <v>119</v>
      </c>
      <c r="B33" s="189">
        <v>6</v>
      </c>
      <c r="C33" s="190" t="s">
        <v>143</v>
      </c>
      <c r="D33" s="115">
        <v>12266</v>
      </c>
      <c r="E33" s="115">
        <v>43477</v>
      </c>
      <c r="F33" s="115">
        <v>17002</v>
      </c>
      <c r="G33" s="115">
        <v>29034</v>
      </c>
      <c r="H33" s="115">
        <v>49888</v>
      </c>
      <c r="I33" s="115">
        <v>95271</v>
      </c>
      <c r="J33" s="115">
        <v>450485</v>
      </c>
      <c r="K33" s="240">
        <v>31.3</v>
      </c>
    </row>
    <row r="34" spans="1:11" ht="15.95" customHeight="1">
      <c r="A34" s="188" t="s">
        <v>119</v>
      </c>
      <c r="B34" s="189">
        <v>7</v>
      </c>
      <c r="C34" s="190" t="s">
        <v>143</v>
      </c>
      <c r="D34" s="195">
        <f>AVERAGE(D35:D46)</f>
        <v>15615.833333333334</v>
      </c>
      <c r="E34" s="195">
        <f t="shared" ref="E34:H34" si="2">AVERAGE(E35:E46)</f>
        <v>29228.166666666668</v>
      </c>
      <c r="F34" s="195">
        <f>AVERAGE(F35:F46)</f>
        <v>18158.333333333332</v>
      </c>
      <c r="G34" s="195">
        <f t="shared" si="2"/>
        <v>29008.416666666668</v>
      </c>
      <c r="H34" s="195">
        <f t="shared" si="2"/>
        <v>42370.583333333336</v>
      </c>
      <c r="I34" s="195">
        <f t="shared" ref="I34" si="3">AVERAGE(I35:I46)</f>
        <v>88358.166666666672</v>
      </c>
      <c r="J34" s="195">
        <f t="shared" ref="J34" si="4">AVERAGE(J35:J46)</f>
        <v>396089.5</v>
      </c>
      <c r="K34" s="348">
        <f>ROUNDDOWN(AVERAGE(K35:K46),2)</f>
        <v>30.14</v>
      </c>
    </row>
    <row r="35" spans="1:11" ht="15.95" customHeight="1">
      <c r="A35" s="192"/>
      <c r="B35" s="193"/>
      <c r="C35" s="194" t="s">
        <v>120</v>
      </c>
      <c r="D35" s="195">
        <v>14748</v>
      </c>
      <c r="E35" s="195">
        <v>31685</v>
      </c>
      <c r="F35" s="195">
        <v>11609</v>
      </c>
      <c r="G35" s="195">
        <v>21576</v>
      </c>
      <c r="H35" s="195">
        <v>50032</v>
      </c>
      <c r="I35" s="195">
        <v>54644</v>
      </c>
      <c r="J35" s="195">
        <v>303588</v>
      </c>
      <c r="K35" s="215">
        <v>28.6</v>
      </c>
    </row>
    <row r="36" spans="1:11" ht="15.95" customHeight="1">
      <c r="A36" s="197"/>
      <c r="B36" s="198"/>
      <c r="C36" s="194" t="s">
        <v>121</v>
      </c>
      <c r="D36" s="195">
        <v>11025</v>
      </c>
      <c r="E36" s="195">
        <v>22023</v>
      </c>
      <c r="F36" s="195">
        <v>9059</v>
      </c>
      <c r="G36" s="195">
        <v>18046</v>
      </c>
      <c r="H36" s="195">
        <v>28541</v>
      </c>
      <c r="I36" s="195">
        <v>74097</v>
      </c>
      <c r="J36" s="195">
        <v>423864</v>
      </c>
      <c r="K36" s="215">
        <v>30.9</v>
      </c>
    </row>
    <row r="37" spans="1:11" ht="15.95" customHeight="1">
      <c r="A37" s="197"/>
      <c r="B37" s="198"/>
      <c r="C37" s="194" t="s">
        <v>122</v>
      </c>
      <c r="D37" s="195">
        <v>9851</v>
      </c>
      <c r="E37" s="195">
        <v>30229</v>
      </c>
      <c r="F37" s="195">
        <v>7236</v>
      </c>
      <c r="G37" s="195">
        <v>24110</v>
      </c>
      <c r="H37" s="195">
        <v>33873</v>
      </c>
      <c r="I37" s="195">
        <v>62345</v>
      </c>
      <c r="J37" s="195">
        <v>305505</v>
      </c>
      <c r="K37" s="215">
        <v>30.3</v>
      </c>
    </row>
    <row r="38" spans="1:11" ht="15.95" customHeight="1">
      <c r="A38" s="197"/>
      <c r="B38" s="198"/>
      <c r="C38" s="194" t="s">
        <v>123</v>
      </c>
      <c r="D38" s="195">
        <v>14124</v>
      </c>
      <c r="E38" s="195">
        <v>28446</v>
      </c>
      <c r="F38" s="195">
        <v>64815</v>
      </c>
      <c r="G38" s="195">
        <v>34717</v>
      </c>
      <c r="H38" s="195">
        <v>28299</v>
      </c>
      <c r="I38" s="195">
        <v>88290</v>
      </c>
      <c r="J38" s="195">
        <v>367900</v>
      </c>
      <c r="K38" s="215">
        <v>27.7</v>
      </c>
    </row>
    <row r="39" spans="1:11" ht="15.95" customHeight="1">
      <c r="A39" s="192"/>
      <c r="B39" s="198"/>
      <c r="C39" s="194" t="s">
        <v>124</v>
      </c>
      <c r="D39" s="195">
        <v>28435</v>
      </c>
      <c r="E39" s="195">
        <v>32880</v>
      </c>
      <c r="F39" s="195">
        <v>17228</v>
      </c>
      <c r="G39" s="195">
        <v>26881</v>
      </c>
      <c r="H39" s="195">
        <v>36329</v>
      </c>
      <c r="I39" s="195">
        <v>72323</v>
      </c>
      <c r="J39" s="195">
        <v>260111</v>
      </c>
      <c r="K39" s="215">
        <v>29.2</v>
      </c>
    </row>
    <row r="40" spans="1:11" ht="15.95" customHeight="1">
      <c r="A40" s="197"/>
      <c r="B40" s="198"/>
      <c r="C40" s="194" t="s">
        <v>125</v>
      </c>
      <c r="D40" s="195">
        <v>10260</v>
      </c>
      <c r="E40" s="195">
        <v>30005</v>
      </c>
      <c r="F40" s="195">
        <v>8384</v>
      </c>
      <c r="G40" s="195">
        <v>37674</v>
      </c>
      <c r="H40" s="195">
        <v>39564</v>
      </c>
      <c r="I40" s="195">
        <v>114205</v>
      </c>
      <c r="J40" s="195">
        <v>530412</v>
      </c>
      <c r="K40" s="216">
        <v>31.3</v>
      </c>
    </row>
    <row r="41" spans="1:11" ht="15.95" customHeight="1">
      <c r="A41" s="197"/>
      <c r="B41" s="198"/>
      <c r="C41" s="194" t="s">
        <v>126</v>
      </c>
      <c r="D41" s="195">
        <v>17225</v>
      </c>
      <c r="E41" s="195">
        <v>30198</v>
      </c>
      <c r="F41" s="195">
        <v>4536</v>
      </c>
      <c r="G41" s="195">
        <v>20028</v>
      </c>
      <c r="H41" s="195">
        <v>67581</v>
      </c>
      <c r="I41" s="195">
        <v>67953</v>
      </c>
      <c r="J41" s="195">
        <v>290682</v>
      </c>
      <c r="K41" s="215">
        <v>29.6</v>
      </c>
    </row>
    <row r="42" spans="1:11" ht="15.95" customHeight="1">
      <c r="A42" s="197"/>
      <c r="B42" s="198"/>
      <c r="C42" s="194" t="s">
        <v>127</v>
      </c>
      <c r="D42" s="195">
        <v>11087</v>
      </c>
      <c r="E42" s="195">
        <v>27855</v>
      </c>
      <c r="F42" s="195">
        <v>8184</v>
      </c>
      <c r="G42" s="195">
        <v>37498</v>
      </c>
      <c r="H42" s="195">
        <v>51376</v>
      </c>
      <c r="I42" s="195">
        <v>72813</v>
      </c>
      <c r="J42" s="195">
        <v>322095</v>
      </c>
      <c r="K42" s="215">
        <v>33.700000000000003</v>
      </c>
    </row>
    <row r="43" spans="1:11" ht="15.95" customHeight="1">
      <c r="A43" s="197"/>
      <c r="B43" s="198"/>
      <c r="C43" s="194" t="s">
        <v>128</v>
      </c>
      <c r="D43" s="195">
        <v>12155</v>
      </c>
      <c r="E43" s="195">
        <v>29293</v>
      </c>
      <c r="F43" s="195">
        <v>5053</v>
      </c>
      <c r="G43" s="195">
        <v>39826</v>
      </c>
      <c r="H43" s="195">
        <v>48510</v>
      </c>
      <c r="I43" s="195">
        <v>75390</v>
      </c>
      <c r="J43" s="195">
        <v>309791</v>
      </c>
      <c r="K43" s="215">
        <v>27.9</v>
      </c>
    </row>
    <row r="44" spans="1:11" ht="15.95" customHeight="1">
      <c r="A44" s="197"/>
      <c r="B44" s="198"/>
      <c r="C44" s="194" t="s">
        <v>144</v>
      </c>
      <c r="D44" s="195">
        <v>14195</v>
      </c>
      <c r="E44" s="195">
        <v>30028</v>
      </c>
      <c r="F44" s="195">
        <v>46058</v>
      </c>
      <c r="G44" s="195">
        <v>20612</v>
      </c>
      <c r="H44" s="195">
        <v>43686</v>
      </c>
      <c r="I44" s="195">
        <v>82253</v>
      </c>
      <c r="J44" s="195">
        <v>376634</v>
      </c>
      <c r="K44" s="215">
        <v>27.9</v>
      </c>
    </row>
    <row r="45" spans="1:11" ht="15.95" customHeight="1">
      <c r="A45" s="197"/>
      <c r="B45" s="198"/>
      <c r="C45" s="194" t="s">
        <v>145</v>
      </c>
      <c r="D45" s="195">
        <v>16355</v>
      </c>
      <c r="E45" s="195">
        <v>32637</v>
      </c>
      <c r="F45" s="195">
        <v>27414</v>
      </c>
      <c r="G45" s="195">
        <v>34197</v>
      </c>
      <c r="H45" s="195">
        <v>42530</v>
      </c>
      <c r="I45" s="195">
        <v>93053</v>
      </c>
      <c r="J45" s="195">
        <v>361395</v>
      </c>
      <c r="K45" s="215">
        <v>28.9</v>
      </c>
    </row>
    <row r="46" spans="1:11" ht="15.95" customHeight="1">
      <c r="A46" s="197"/>
      <c r="B46" s="198"/>
      <c r="C46" s="194" t="s">
        <v>146</v>
      </c>
      <c r="D46" s="201">
        <v>27930</v>
      </c>
      <c r="E46" s="201">
        <v>25459</v>
      </c>
      <c r="F46" s="201">
        <v>8324</v>
      </c>
      <c r="G46" s="201">
        <v>32936</v>
      </c>
      <c r="H46" s="201">
        <v>38126</v>
      </c>
      <c r="I46" s="201">
        <v>202932</v>
      </c>
      <c r="J46" s="201">
        <v>901097</v>
      </c>
      <c r="K46" s="217">
        <v>35.700000000000003</v>
      </c>
    </row>
    <row r="47" spans="1:11" ht="15.95" customHeight="1" thickBot="1">
      <c r="A47" s="498" t="s">
        <v>132</v>
      </c>
      <c r="B47" s="499"/>
      <c r="C47" s="500"/>
      <c r="D47" s="203">
        <f>(D34-D33)/D33*100</f>
        <v>27.309908147181915</v>
      </c>
      <c r="E47" s="203">
        <f t="shared" ref="E47:J47" si="5">(E34-E33)/E33*100</f>
        <v>-32.773267091412315</v>
      </c>
      <c r="F47" s="203">
        <f t="shared" si="5"/>
        <v>6.8011606477669222</v>
      </c>
      <c r="G47" s="203">
        <f t="shared" si="5"/>
        <v>-8.8115083465358277E-2</v>
      </c>
      <c r="H47" s="203">
        <f t="shared" si="5"/>
        <v>-15.068586968141966</v>
      </c>
      <c r="I47" s="203">
        <f t="shared" si="5"/>
        <v>-7.2559680630342172</v>
      </c>
      <c r="J47" s="203">
        <f t="shared" si="5"/>
        <v>-12.074874857098461</v>
      </c>
      <c r="K47" s="296">
        <f>(K34-K33)/K33*100</f>
        <v>-3.7060702875399363</v>
      </c>
    </row>
    <row r="48" spans="1:11" ht="18" customHeight="1">
      <c r="A48" s="511" t="s">
        <v>147</v>
      </c>
      <c r="B48" s="511"/>
      <c r="C48" s="511"/>
      <c r="D48" s="511"/>
      <c r="E48" s="511"/>
      <c r="F48" s="511"/>
      <c r="G48" s="511"/>
      <c r="H48" s="511"/>
      <c r="I48" s="511"/>
      <c r="J48" s="511"/>
      <c r="K48" s="511"/>
    </row>
    <row r="49" spans="1:11" ht="18" customHeight="1">
      <c r="A49" s="512" t="s">
        <v>148</v>
      </c>
      <c r="B49" s="512"/>
      <c r="C49" s="512"/>
      <c r="D49" s="512"/>
      <c r="E49" s="512"/>
      <c r="F49" s="512"/>
      <c r="G49" s="512"/>
      <c r="H49" s="512"/>
      <c r="I49" s="512"/>
      <c r="J49" s="512"/>
      <c r="K49" s="512"/>
    </row>
    <row r="50" spans="1:11" ht="18" customHeight="1">
      <c r="A50" s="512" t="s">
        <v>149</v>
      </c>
      <c r="B50" s="512"/>
      <c r="C50" s="512"/>
      <c r="D50" s="512"/>
      <c r="E50" s="512"/>
      <c r="F50" s="512"/>
      <c r="G50" s="512"/>
      <c r="H50" s="512"/>
      <c r="I50" s="512"/>
      <c r="J50" s="512"/>
      <c r="K50" s="512"/>
    </row>
    <row r="52" spans="1:11">
      <c r="C52" s="121"/>
      <c r="D52" s="121"/>
    </row>
  </sheetData>
  <mergeCells count="26">
    <mergeCell ref="A47:C47"/>
    <mergeCell ref="A48:K48"/>
    <mergeCell ref="A49:K49"/>
    <mergeCell ref="A50:K50"/>
    <mergeCell ref="G26:G27"/>
    <mergeCell ref="H26:H27"/>
    <mergeCell ref="I26:I27"/>
    <mergeCell ref="J26:J27"/>
    <mergeCell ref="K26:K27"/>
    <mergeCell ref="A28:C28"/>
    <mergeCell ref="F26:F27"/>
    <mergeCell ref="A5:C5"/>
    <mergeCell ref="A24:C24"/>
    <mergeCell ref="A26:C27"/>
    <mergeCell ref="D26:D27"/>
    <mergeCell ref="E26:E27"/>
    <mergeCell ref="A1:K1"/>
    <mergeCell ref="A3:C4"/>
    <mergeCell ref="D3:D4"/>
    <mergeCell ref="E3:E4"/>
    <mergeCell ref="F3:F4"/>
    <mergeCell ref="G3:G4"/>
    <mergeCell ref="H3:H4"/>
    <mergeCell ref="I3:I4"/>
    <mergeCell ref="J3:J4"/>
    <mergeCell ref="K3:K4"/>
  </mergeCells>
  <phoneticPr fontId="11"/>
  <printOptions horizontalCentered="1"/>
  <pageMargins left="0.70866141732283472" right="0.70866141732283472" top="0.59055118110236227" bottom="0.78740157480314965" header="0" footer="0.39370078740157483"/>
  <pageSetup paperSize="9" firstPageNumber="50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0"/>
  <sheetViews>
    <sheetView view="pageBreakPreview" topLeftCell="A16" zoomScale="90" zoomScaleNormal="100" zoomScaleSheetLayoutView="90" workbookViewId="0">
      <selection activeCell="V19" sqref="V19"/>
    </sheetView>
  </sheetViews>
  <sheetFormatPr defaultColWidth="9" defaultRowHeight="13.5"/>
  <cols>
    <col min="1" max="2" width="2.125" style="104" customWidth="1"/>
    <col min="3" max="3" width="5.875" style="104" customWidth="1"/>
    <col min="4" max="4" width="6.25" style="104" customWidth="1"/>
    <col min="5" max="13" width="7.25" style="104" customWidth="1"/>
    <col min="14" max="16384" width="9" style="104"/>
  </cols>
  <sheetData>
    <row r="1" spans="1:13" s="293" customFormat="1" ht="22.5" customHeight="1">
      <c r="A1" s="482" t="s">
        <v>150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</row>
    <row r="2" spans="1:13" ht="14.25" thickBo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520" t="s">
        <v>151</v>
      </c>
      <c r="L2" s="520"/>
      <c r="M2" s="520"/>
    </row>
    <row r="3" spans="1:13" ht="24" customHeight="1">
      <c r="A3" s="483" t="s">
        <v>152</v>
      </c>
      <c r="B3" s="484"/>
      <c r="C3" s="485"/>
      <c r="D3" s="521" t="s">
        <v>153</v>
      </c>
      <c r="E3" s="523" t="s">
        <v>112</v>
      </c>
      <c r="F3" s="122" t="s">
        <v>155</v>
      </c>
      <c r="G3" s="122" t="s">
        <v>155</v>
      </c>
      <c r="H3" s="122" t="s">
        <v>155</v>
      </c>
      <c r="I3" s="123" t="s">
        <v>155</v>
      </c>
      <c r="J3" s="124" t="s">
        <v>155</v>
      </c>
      <c r="K3" s="491" t="s">
        <v>113</v>
      </c>
      <c r="L3" s="491" t="s">
        <v>156</v>
      </c>
      <c r="M3" s="524" t="s">
        <v>115</v>
      </c>
    </row>
    <row r="4" spans="1:13" ht="24" customHeight="1">
      <c r="A4" s="486"/>
      <c r="B4" s="487"/>
      <c r="C4" s="488"/>
      <c r="D4" s="522"/>
      <c r="E4" s="490"/>
      <c r="F4" s="125" t="s">
        <v>157</v>
      </c>
      <c r="G4" s="125" t="s">
        <v>158</v>
      </c>
      <c r="H4" s="125" t="s">
        <v>159</v>
      </c>
      <c r="I4" s="125" t="s">
        <v>160</v>
      </c>
      <c r="J4" s="125" t="s">
        <v>161</v>
      </c>
      <c r="K4" s="492"/>
      <c r="L4" s="490"/>
      <c r="M4" s="525"/>
    </row>
    <row r="5" spans="1:13" ht="16.5" customHeight="1">
      <c r="A5" s="526" t="s">
        <v>162</v>
      </c>
      <c r="B5" s="527"/>
      <c r="C5" s="528"/>
      <c r="D5" s="126">
        <v>10000</v>
      </c>
      <c r="E5" s="126">
        <v>2626</v>
      </c>
      <c r="F5" s="126">
        <v>214</v>
      </c>
      <c r="G5" s="126">
        <v>112</v>
      </c>
      <c r="H5" s="126">
        <v>188</v>
      </c>
      <c r="I5" s="126">
        <v>96</v>
      </c>
      <c r="J5" s="126">
        <v>460</v>
      </c>
      <c r="K5" s="126">
        <v>2149</v>
      </c>
      <c r="L5" s="127">
        <v>693</v>
      </c>
      <c r="M5" s="128">
        <v>387</v>
      </c>
    </row>
    <row r="6" spans="1:13" s="130" customFormat="1" ht="16.5" customHeight="1">
      <c r="A6" s="518">
        <v>2020</v>
      </c>
      <c r="B6" s="519"/>
      <c r="C6" s="129" t="s">
        <v>143</v>
      </c>
      <c r="D6" s="175">
        <v>100</v>
      </c>
      <c r="E6" s="175">
        <v>100</v>
      </c>
      <c r="F6" s="175">
        <v>100</v>
      </c>
      <c r="G6" s="175">
        <v>100</v>
      </c>
      <c r="H6" s="175">
        <v>100</v>
      </c>
      <c r="I6" s="175">
        <v>100</v>
      </c>
      <c r="J6" s="175">
        <v>100</v>
      </c>
      <c r="K6" s="175">
        <v>100</v>
      </c>
      <c r="L6" s="175">
        <v>100</v>
      </c>
      <c r="M6" s="177">
        <v>100</v>
      </c>
    </row>
    <row r="7" spans="1:13" ht="16.5" customHeight="1">
      <c r="A7" s="518">
        <v>2021</v>
      </c>
      <c r="B7" s="519"/>
      <c r="C7" s="131" t="s">
        <v>143</v>
      </c>
      <c r="D7" s="175">
        <v>99.341666666666654</v>
      </c>
      <c r="E7" s="175">
        <v>100.10000000000001</v>
      </c>
      <c r="F7" s="175">
        <v>98.433333333333323</v>
      </c>
      <c r="G7" s="175">
        <v>103.32499999999999</v>
      </c>
      <c r="H7" s="175">
        <v>96.608333333333348</v>
      </c>
      <c r="I7" s="175">
        <v>101.625</v>
      </c>
      <c r="J7" s="175">
        <v>99.766666666666652</v>
      </c>
      <c r="K7" s="175">
        <v>99.791666666666686</v>
      </c>
      <c r="L7" s="175">
        <v>99.383333333333326</v>
      </c>
      <c r="M7" s="176">
        <v>99.608333333333348</v>
      </c>
    </row>
    <row r="8" spans="1:13" ht="16.5" customHeight="1">
      <c r="A8" s="518">
        <v>2022</v>
      </c>
      <c r="B8" s="519"/>
      <c r="C8" s="131" t="s">
        <v>143</v>
      </c>
      <c r="D8" s="175">
        <v>101.30833333333334</v>
      </c>
      <c r="E8" s="175">
        <v>104.20833333333333</v>
      </c>
      <c r="F8" s="175">
        <v>101.75833333333333</v>
      </c>
      <c r="G8" s="175">
        <v>118.02499999999999</v>
      </c>
      <c r="H8" s="175">
        <v>98.958333333333329</v>
      </c>
      <c r="I8" s="175">
        <v>105.625</v>
      </c>
      <c r="J8" s="175">
        <v>96.291666666666643</v>
      </c>
      <c r="K8" s="175">
        <v>91.149999999999991</v>
      </c>
      <c r="L8" s="175">
        <v>112.73333333333333</v>
      </c>
      <c r="M8" s="176">
        <v>102.88333333333334</v>
      </c>
    </row>
    <row r="9" spans="1:13" ht="16.5" customHeight="1">
      <c r="A9" s="518">
        <v>2023</v>
      </c>
      <c r="B9" s="519"/>
      <c r="C9" s="129" t="s">
        <v>143</v>
      </c>
      <c r="D9" s="178">
        <v>104.71666666666665</v>
      </c>
      <c r="E9" s="178">
        <v>112.10833333333333</v>
      </c>
      <c r="F9" s="178">
        <v>109.73333333333333</v>
      </c>
      <c r="G9" s="178">
        <v>124.97500000000002</v>
      </c>
      <c r="H9" s="178">
        <v>104.35833333333335</v>
      </c>
      <c r="I9" s="178">
        <v>113.83333333333331</v>
      </c>
      <c r="J9" s="178">
        <v>110.375</v>
      </c>
      <c r="K9" s="178">
        <v>101.31666666666666</v>
      </c>
      <c r="L9" s="178">
        <v>101.84166666666668</v>
      </c>
      <c r="M9" s="179">
        <v>112.35833333333333</v>
      </c>
    </row>
    <row r="10" spans="1:13" ht="16.5" customHeight="1">
      <c r="A10" s="518">
        <v>2024</v>
      </c>
      <c r="B10" s="519"/>
      <c r="C10" s="132" t="s">
        <v>143</v>
      </c>
      <c r="D10" s="180">
        <v>107.7</v>
      </c>
      <c r="E10" s="180">
        <v>117.6</v>
      </c>
      <c r="F10" s="180">
        <v>119.5</v>
      </c>
      <c r="G10" s="180">
        <v>125.1</v>
      </c>
      <c r="H10" s="180">
        <v>114.9</v>
      </c>
      <c r="I10" s="180">
        <v>126.1</v>
      </c>
      <c r="J10" s="180">
        <v>114.4</v>
      </c>
      <c r="K10" s="180">
        <v>102.4</v>
      </c>
      <c r="L10" s="180">
        <v>106.8</v>
      </c>
      <c r="M10" s="181">
        <v>115.8</v>
      </c>
    </row>
    <row r="11" spans="1:13" ht="16.5" customHeight="1">
      <c r="A11" s="518">
        <v>2025</v>
      </c>
      <c r="B11" s="519"/>
      <c r="C11" s="218" t="s">
        <v>143</v>
      </c>
      <c r="D11" s="219">
        <f>SUM(D12:D23)/12</f>
        <v>111.21666666666668</v>
      </c>
      <c r="E11" s="219">
        <f>SUM(E12:E23)/12</f>
        <v>125.14999999999999</v>
      </c>
      <c r="F11" s="219">
        <f>SUM(F12:F23)/12</f>
        <v>141.85</v>
      </c>
      <c r="G11" s="219">
        <f>SUM(G12:G23)/12</f>
        <v>134.00833333333335</v>
      </c>
      <c r="H11" s="219">
        <f t="shared" ref="H11:M11" si="0">SUM(H12:H23)/12</f>
        <v>122.76666666666667</v>
      </c>
      <c r="I11" s="219">
        <f t="shared" si="0"/>
        <v>130.33333333333334</v>
      </c>
      <c r="J11" s="219">
        <f t="shared" si="0"/>
        <v>118.83333333333333</v>
      </c>
      <c r="K11" s="219">
        <f t="shared" si="0"/>
        <v>103.60833333333333</v>
      </c>
      <c r="L11" s="219">
        <f t="shared" si="0"/>
        <v>113.02500000000002</v>
      </c>
      <c r="M11" s="220">
        <f t="shared" si="0"/>
        <v>118.14999999999999</v>
      </c>
    </row>
    <row r="12" spans="1:13" ht="16.5" customHeight="1">
      <c r="A12" s="192"/>
      <c r="B12" s="221"/>
      <c r="C12" s="194" t="s">
        <v>163</v>
      </c>
      <c r="D12" s="222">
        <v>110.6</v>
      </c>
      <c r="E12" s="222">
        <v>124.3</v>
      </c>
      <c r="F12" s="222">
        <v>136.80000000000001</v>
      </c>
      <c r="G12" s="222">
        <v>131.19999999999999</v>
      </c>
      <c r="H12" s="222">
        <v>145.69999999999999</v>
      </c>
      <c r="I12" s="222">
        <v>146.30000000000001</v>
      </c>
      <c r="J12" s="222">
        <v>116.1</v>
      </c>
      <c r="K12" s="222">
        <v>103.1</v>
      </c>
      <c r="L12" s="222">
        <v>115.3</v>
      </c>
      <c r="M12" s="223">
        <v>116.2</v>
      </c>
    </row>
    <row r="13" spans="1:13" ht="16.5" customHeight="1">
      <c r="A13" s="197"/>
      <c r="B13" s="198"/>
      <c r="C13" s="194" t="s">
        <v>121</v>
      </c>
      <c r="D13" s="224">
        <v>110.1</v>
      </c>
      <c r="E13" s="224">
        <v>123.8</v>
      </c>
      <c r="F13" s="224">
        <v>138.4</v>
      </c>
      <c r="G13" s="225">
        <v>131.19999999999999</v>
      </c>
      <c r="H13" s="224">
        <v>132.9</v>
      </c>
      <c r="I13" s="224">
        <v>147.69999999999999</v>
      </c>
      <c r="J13" s="224">
        <v>116.2</v>
      </c>
      <c r="K13" s="224">
        <v>103.1</v>
      </c>
      <c r="L13" s="224">
        <v>109.5</v>
      </c>
      <c r="M13" s="226">
        <v>116.5</v>
      </c>
    </row>
    <row r="14" spans="1:13" ht="16.5" customHeight="1">
      <c r="A14" s="197"/>
      <c r="B14" s="198"/>
      <c r="C14" s="194" t="s">
        <v>122</v>
      </c>
      <c r="D14" s="222">
        <v>110.3</v>
      </c>
      <c r="E14" s="222">
        <v>123.4</v>
      </c>
      <c r="F14" s="222">
        <v>141.1</v>
      </c>
      <c r="G14" s="222">
        <v>129.9</v>
      </c>
      <c r="H14" s="222">
        <v>129</v>
      </c>
      <c r="I14" s="222">
        <v>135</v>
      </c>
      <c r="J14" s="222">
        <v>116.6</v>
      </c>
      <c r="K14" s="222">
        <v>103</v>
      </c>
      <c r="L14" s="222">
        <v>109.8</v>
      </c>
      <c r="M14" s="223">
        <v>117</v>
      </c>
    </row>
    <row r="15" spans="1:13" ht="16.5" customHeight="1">
      <c r="A15" s="197"/>
      <c r="B15" s="198"/>
      <c r="C15" s="194" t="s">
        <v>123</v>
      </c>
      <c r="D15" s="222">
        <v>110.7</v>
      </c>
      <c r="E15" s="222">
        <v>123.6</v>
      </c>
      <c r="F15" s="222">
        <v>141.9</v>
      </c>
      <c r="G15" s="222">
        <v>133.69999999999999</v>
      </c>
      <c r="H15" s="222">
        <v>121</v>
      </c>
      <c r="I15" s="222">
        <v>124.2</v>
      </c>
      <c r="J15" s="222">
        <v>117.3</v>
      </c>
      <c r="K15" s="222">
        <v>103</v>
      </c>
      <c r="L15" s="222">
        <v>113.3</v>
      </c>
      <c r="M15" s="223">
        <v>118.2</v>
      </c>
    </row>
    <row r="16" spans="1:13" ht="16.5" customHeight="1">
      <c r="A16" s="192"/>
      <c r="B16" s="198"/>
      <c r="C16" s="194" t="s">
        <v>124</v>
      </c>
      <c r="D16" s="222">
        <v>111.2</v>
      </c>
      <c r="E16" s="222">
        <v>124.3</v>
      </c>
      <c r="F16" s="222">
        <v>145</v>
      </c>
      <c r="G16" s="222">
        <v>134.9</v>
      </c>
      <c r="H16" s="222">
        <v>115.3</v>
      </c>
      <c r="I16" s="222">
        <v>130.4</v>
      </c>
      <c r="J16" s="222">
        <v>118.8</v>
      </c>
      <c r="K16" s="222">
        <v>103.4</v>
      </c>
      <c r="L16" s="222">
        <v>117.1</v>
      </c>
      <c r="M16" s="223">
        <v>118.7</v>
      </c>
    </row>
    <row r="17" spans="1:13" ht="16.5" customHeight="1">
      <c r="A17" s="197"/>
      <c r="B17" s="198"/>
      <c r="C17" s="194" t="s">
        <v>125</v>
      </c>
      <c r="D17" s="222">
        <v>111</v>
      </c>
      <c r="E17" s="222">
        <v>123.9</v>
      </c>
      <c r="F17" s="222">
        <v>143.80000000000001</v>
      </c>
      <c r="G17" s="222">
        <v>134.30000000000001</v>
      </c>
      <c r="H17" s="222">
        <v>104.1</v>
      </c>
      <c r="I17" s="222">
        <v>127.1</v>
      </c>
      <c r="J17" s="222">
        <v>119</v>
      </c>
      <c r="K17" s="222">
        <v>103.7</v>
      </c>
      <c r="L17" s="222">
        <v>116.8</v>
      </c>
      <c r="M17" s="223">
        <v>120.4</v>
      </c>
    </row>
    <row r="18" spans="1:13" ht="16.5" customHeight="1">
      <c r="A18" s="197"/>
      <c r="B18" s="198"/>
      <c r="C18" s="194" t="s">
        <v>126</v>
      </c>
      <c r="D18" s="222">
        <v>111.3</v>
      </c>
      <c r="E18" s="222">
        <v>124.8</v>
      </c>
      <c r="F18" s="222">
        <v>143.19999999999999</v>
      </c>
      <c r="G18" s="222">
        <v>132</v>
      </c>
      <c r="H18" s="222">
        <v>105.6</v>
      </c>
      <c r="I18" s="222">
        <v>125.4</v>
      </c>
      <c r="J18" s="222">
        <v>119.5</v>
      </c>
      <c r="K18" s="222">
        <v>103.7</v>
      </c>
      <c r="L18" s="222">
        <v>116</v>
      </c>
      <c r="M18" s="223">
        <v>119</v>
      </c>
    </row>
    <row r="19" spans="1:13" ht="16.5" customHeight="1">
      <c r="A19" s="197"/>
      <c r="B19" s="198"/>
      <c r="C19" s="194" t="s">
        <v>127</v>
      </c>
      <c r="D19" s="222">
        <v>111.2</v>
      </c>
      <c r="E19" s="222">
        <v>124.9</v>
      </c>
      <c r="F19" s="222">
        <v>141.19999999999999</v>
      </c>
      <c r="G19" s="222">
        <v>136.69999999999999</v>
      </c>
      <c r="H19" s="222">
        <v>113.3</v>
      </c>
      <c r="I19" s="222">
        <v>125.7</v>
      </c>
      <c r="J19" s="222">
        <v>119.8</v>
      </c>
      <c r="K19" s="222">
        <v>103.8</v>
      </c>
      <c r="L19" s="222">
        <v>110.6</v>
      </c>
      <c r="M19" s="223">
        <v>118.1</v>
      </c>
    </row>
    <row r="20" spans="1:13" ht="16.5" customHeight="1">
      <c r="A20" s="197"/>
      <c r="B20" s="198"/>
      <c r="C20" s="194" t="s">
        <v>128</v>
      </c>
      <c r="D20" s="222">
        <v>111.4</v>
      </c>
      <c r="E20" s="222">
        <v>126.3</v>
      </c>
      <c r="F20" s="222">
        <v>140.5</v>
      </c>
      <c r="G20" s="222">
        <v>133.19999999999999</v>
      </c>
      <c r="H20" s="222">
        <v>126.1</v>
      </c>
      <c r="I20" s="222">
        <v>125.2</v>
      </c>
      <c r="J20" s="222">
        <v>119.8</v>
      </c>
      <c r="K20" s="222">
        <v>103.8</v>
      </c>
      <c r="L20" s="222">
        <v>109.1</v>
      </c>
      <c r="M20" s="223">
        <v>117.2</v>
      </c>
    </row>
    <row r="21" spans="1:13" ht="16.5" customHeight="1">
      <c r="A21" s="197"/>
      <c r="B21" s="198"/>
      <c r="C21" s="194" t="s">
        <v>144</v>
      </c>
      <c r="D21" s="222">
        <v>112</v>
      </c>
      <c r="E21" s="222">
        <v>127.2</v>
      </c>
      <c r="F21" s="222">
        <v>142</v>
      </c>
      <c r="G21" s="222">
        <v>134.19999999999999</v>
      </c>
      <c r="H21" s="222">
        <v>128.30000000000001</v>
      </c>
      <c r="I21" s="222">
        <v>125.6</v>
      </c>
      <c r="J21" s="222">
        <v>120.3</v>
      </c>
      <c r="K21" s="222">
        <v>103.8</v>
      </c>
      <c r="L21" s="222">
        <v>109.9</v>
      </c>
      <c r="M21" s="223">
        <v>119.3</v>
      </c>
    </row>
    <row r="22" spans="1:13" ht="16.5" customHeight="1">
      <c r="A22" s="197"/>
      <c r="B22" s="198"/>
      <c r="C22" s="194" t="s">
        <v>145</v>
      </c>
      <c r="D22" s="222">
        <v>112.4</v>
      </c>
      <c r="E22" s="222">
        <v>127.6</v>
      </c>
      <c r="F22" s="222">
        <v>144.80000000000001</v>
      </c>
      <c r="G22" s="222">
        <v>138.1</v>
      </c>
      <c r="H22" s="222">
        <v>128.5</v>
      </c>
      <c r="I22" s="222">
        <v>122.7</v>
      </c>
      <c r="J22" s="222">
        <v>120.7</v>
      </c>
      <c r="K22" s="222">
        <v>104.1</v>
      </c>
      <c r="L22" s="222">
        <v>114.5</v>
      </c>
      <c r="M22" s="223">
        <v>119.2</v>
      </c>
    </row>
    <row r="23" spans="1:13" ht="16.5" customHeight="1">
      <c r="A23" s="197"/>
      <c r="B23" s="198"/>
      <c r="C23" s="200" t="s">
        <v>146</v>
      </c>
      <c r="D23" s="227">
        <v>112.4</v>
      </c>
      <c r="E23" s="227">
        <v>127.7</v>
      </c>
      <c r="F23" s="227">
        <v>143.5</v>
      </c>
      <c r="G23" s="227">
        <v>138.69999999999999</v>
      </c>
      <c r="H23" s="227">
        <v>123.4</v>
      </c>
      <c r="I23" s="227">
        <v>128.69999999999999</v>
      </c>
      <c r="J23" s="227">
        <v>121.9</v>
      </c>
      <c r="K23" s="227">
        <v>104.8</v>
      </c>
      <c r="L23" s="227">
        <v>114.4</v>
      </c>
      <c r="M23" s="223">
        <v>118</v>
      </c>
    </row>
    <row r="24" spans="1:13" ht="16.5" customHeight="1" thickBot="1">
      <c r="A24" s="531" t="s">
        <v>164</v>
      </c>
      <c r="B24" s="532"/>
      <c r="C24" s="533"/>
      <c r="D24" s="297">
        <f>(D11-D10)/D10*100</f>
        <v>3.2652429588362857</v>
      </c>
      <c r="E24" s="297">
        <f t="shared" ref="E24:M24" si="1">(E11-E10)/E10*100</f>
        <v>6.4200680272108821</v>
      </c>
      <c r="F24" s="297">
        <f t="shared" si="1"/>
        <v>18.702928870292883</v>
      </c>
      <c r="G24" s="297">
        <f t="shared" si="1"/>
        <v>7.1209698907540853</v>
      </c>
      <c r="H24" s="297">
        <f t="shared" si="1"/>
        <v>6.8465332172903919</v>
      </c>
      <c r="I24" s="297">
        <f t="shared" si="1"/>
        <v>3.3571239756806892</v>
      </c>
      <c r="J24" s="297">
        <f t="shared" si="1"/>
        <v>3.8752913752913662</v>
      </c>
      <c r="K24" s="297">
        <f t="shared" si="1"/>
        <v>1.1800130208333286</v>
      </c>
      <c r="L24" s="297">
        <f t="shared" si="1"/>
        <v>5.8286516853932797</v>
      </c>
      <c r="M24" s="298">
        <f t="shared" si="1"/>
        <v>2.0293609671847967</v>
      </c>
    </row>
    <row r="25" spans="1:13" ht="20.100000000000001" customHeight="1" thickBot="1">
      <c r="A25" s="132"/>
      <c r="B25" s="132"/>
      <c r="C25" s="132"/>
      <c r="D25" s="133" t="s">
        <v>133</v>
      </c>
      <c r="E25" s="133" t="s">
        <v>133</v>
      </c>
      <c r="F25" s="133" t="s">
        <v>133</v>
      </c>
      <c r="G25" s="133" t="s">
        <v>133</v>
      </c>
      <c r="H25" s="133" t="s">
        <v>133</v>
      </c>
      <c r="I25" s="133" t="s">
        <v>133</v>
      </c>
      <c r="J25" s="133" t="s">
        <v>133</v>
      </c>
      <c r="K25" s="133" t="s">
        <v>133</v>
      </c>
    </row>
    <row r="26" spans="1:13" ht="24.75" customHeight="1">
      <c r="A26" s="483" t="s">
        <v>152</v>
      </c>
      <c r="B26" s="484"/>
      <c r="C26" s="485"/>
      <c r="D26" s="489"/>
      <c r="E26" s="534" t="s">
        <v>165</v>
      </c>
      <c r="F26" s="124" t="s">
        <v>133</v>
      </c>
      <c r="G26" s="491" t="s">
        <v>166</v>
      </c>
      <c r="H26" s="491" t="s">
        <v>167</v>
      </c>
      <c r="I26" s="491" t="s">
        <v>136</v>
      </c>
      <c r="J26" s="491" t="s">
        <v>168</v>
      </c>
      <c r="K26" s="491" t="s">
        <v>169</v>
      </c>
      <c r="L26" s="535" t="s">
        <v>170</v>
      </c>
      <c r="M26" s="529" t="s">
        <v>171</v>
      </c>
    </row>
    <row r="27" spans="1:13" ht="24.75" customHeight="1">
      <c r="A27" s="486"/>
      <c r="B27" s="487"/>
      <c r="C27" s="488"/>
      <c r="D27" s="490"/>
      <c r="E27" s="522"/>
      <c r="F27" s="125" t="s">
        <v>172</v>
      </c>
      <c r="G27" s="492"/>
      <c r="H27" s="492"/>
      <c r="I27" s="492"/>
      <c r="J27" s="492"/>
      <c r="K27" s="492"/>
      <c r="L27" s="536"/>
      <c r="M27" s="530"/>
    </row>
    <row r="28" spans="1:13" ht="16.5" customHeight="1">
      <c r="A28" s="526" t="s">
        <v>162</v>
      </c>
      <c r="B28" s="527"/>
      <c r="C28" s="528"/>
      <c r="D28" s="134"/>
      <c r="E28" s="126">
        <v>353</v>
      </c>
      <c r="F28" s="126">
        <v>152</v>
      </c>
      <c r="G28" s="126">
        <v>477</v>
      </c>
      <c r="H28" s="126">
        <v>1493</v>
      </c>
      <c r="I28" s="126">
        <v>304</v>
      </c>
      <c r="J28" s="126">
        <v>911</v>
      </c>
      <c r="K28" s="126">
        <v>607</v>
      </c>
      <c r="L28" s="126">
        <v>9604</v>
      </c>
      <c r="M28" s="135">
        <v>8892</v>
      </c>
    </row>
    <row r="29" spans="1:13" s="130" customFormat="1" ht="16.5" customHeight="1">
      <c r="A29" s="518">
        <v>2020</v>
      </c>
      <c r="B29" s="519"/>
      <c r="C29" s="129" t="s">
        <v>143</v>
      </c>
      <c r="D29" s="136"/>
      <c r="E29" s="175">
        <v>100</v>
      </c>
      <c r="F29" s="175">
        <v>100</v>
      </c>
      <c r="G29" s="175">
        <v>100</v>
      </c>
      <c r="H29" s="175">
        <v>100</v>
      </c>
      <c r="I29" s="175">
        <v>100</v>
      </c>
      <c r="J29" s="175">
        <v>100</v>
      </c>
      <c r="K29" s="175">
        <v>100</v>
      </c>
      <c r="L29" s="175">
        <v>100</v>
      </c>
      <c r="M29" s="177">
        <v>100</v>
      </c>
    </row>
    <row r="30" spans="1:13" ht="16.5" customHeight="1">
      <c r="A30" s="518">
        <v>2021</v>
      </c>
      <c r="B30" s="519"/>
      <c r="C30" s="131" t="s">
        <v>143</v>
      </c>
      <c r="D30" s="137"/>
      <c r="E30" s="175">
        <v>101.40833333333332</v>
      </c>
      <c r="F30" s="175">
        <v>103.45</v>
      </c>
      <c r="G30" s="175">
        <v>99.858333333333334</v>
      </c>
      <c r="H30" s="175">
        <v>93.716666666666683</v>
      </c>
      <c r="I30" s="175">
        <v>98.941666666666677</v>
      </c>
      <c r="J30" s="175">
        <v>101.18333333333334</v>
      </c>
      <c r="K30" s="175">
        <v>101.35000000000001</v>
      </c>
      <c r="L30" s="175">
        <v>99.341666666666654</v>
      </c>
      <c r="M30" s="176">
        <v>99.208333333333357</v>
      </c>
    </row>
    <row r="31" spans="1:13" ht="16.5" customHeight="1">
      <c r="A31" s="518">
        <v>2022</v>
      </c>
      <c r="B31" s="519"/>
      <c r="C31" s="131" t="s">
        <v>143</v>
      </c>
      <c r="D31" s="137"/>
      <c r="E31" s="175">
        <v>103.94999999999999</v>
      </c>
      <c r="F31" s="175">
        <v>96.533333333333317</v>
      </c>
      <c r="G31" s="175">
        <v>99.391666666666666</v>
      </c>
      <c r="H31" s="175">
        <v>91.324999999999989</v>
      </c>
      <c r="I31" s="175">
        <v>97.975000000000009</v>
      </c>
      <c r="J31" s="175">
        <v>102.80833333333332</v>
      </c>
      <c r="K31" s="175">
        <v>102.65000000000002</v>
      </c>
      <c r="L31" s="175">
        <v>101.01666666666667</v>
      </c>
      <c r="M31" s="176">
        <v>100.00000000000001</v>
      </c>
    </row>
    <row r="32" spans="1:13" ht="16.5" customHeight="1">
      <c r="A32" s="518">
        <v>2023</v>
      </c>
      <c r="B32" s="519"/>
      <c r="C32" s="129" t="s">
        <v>143</v>
      </c>
      <c r="D32" s="137"/>
      <c r="E32" s="178">
        <v>107.8</v>
      </c>
      <c r="F32" s="178">
        <v>109.02500000000002</v>
      </c>
      <c r="G32" s="178">
        <v>100.77500000000002</v>
      </c>
      <c r="H32" s="178">
        <v>93.883333333333326</v>
      </c>
      <c r="I32" s="178">
        <v>98.183333333333351</v>
      </c>
      <c r="J32" s="178">
        <v>106.94166666666666</v>
      </c>
      <c r="K32" s="178">
        <v>104.15833333333332</v>
      </c>
      <c r="L32" s="178">
        <v>104.35833333333333</v>
      </c>
      <c r="M32" s="179">
        <v>104.24166666666667</v>
      </c>
    </row>
    <row r="33" spans="1:13" ht="16.5" customHeight="1">
      <c r="A33" s="518">
        <v>2024</v>
      </c>
      <c r="B33" s="519"/>
      <c r="C33" s="132" t="s">
        <v>143</v>
      </c>
      <c r="D33" s="136"/>
      <c r="E33" s="180">
        <v>110.4</v>
      </c>
      <c r="F33" s="180">
        <v>111.2</v>
      </c>
      <c r="G33" s="180">
        <v>102.1</v>
      </c>
      <c r="H33" s="180">
        <v>95.1</v>
      </c>
      <c r="I33" s="180">
        <v>98.5</v>
      </c>
      <c r="J33" s="180">
        <v>111.5</v>
      </c>
      <c r="K33" s="180">
        <v>105.3</v>
      </c>
      <c r="L33" s="180">
        <v>107.2</v>
      </c>
      <c r="M33" s="181">
        <v>106.9</v>
      </c>
    </row>
    <row r="34" spans="1:13" ht="16.5" customHeight="1">
      <c r="A34" s="518">
        <v>2025</v>
      </c>
      <c r="B34" s="519"/>
      <c r="C34" s="218" t="s">
        <v>143</v>
      </c>
      <c r="D34" s="228"/>
      <c r="E34" s="219">
        <f>SUM(E35:E46)/12</f>
        <v>113.14166666666667</v>
      </c>
      <c r="F34" s="219">
        <f t="shared" ref="F34:M34" si="2">SUM(F35:F46)/12</f>
        <v>112.45833333333336</v>
      </c>
      <c r="G34" s="219">
        <f t="shared" si="2"/>
        <v>102.89999999999999</v>
      </c>
      <c r="H34" s="219">
        <f t="shared" si="2"/>
        <v>97.341666666666654</v>
      </c>
      <c r="I34" s="219">
        <f t="shared" si="2"/>
        <v>95.8</v>
      </c>
      <c r="J34" s="219">
        <f t="shared" si="2"/>
        <v>114.19166666666666</v>
      </c>
      <c r="K34" s="219">
        <f t="shared" si="2"/>
        <v>106.07499999999999</v>
      </c>
      <c r="L34" s="219">
        <f t="shared" si="2"/>
        <v>110.46666666666665</v>
      </c>
      <c r="M34" s="220">
        <f t="shared" si="2"/>
        <v>110.07499999999999</v>
      </c>
    </row>
    <row r="35" spans="1:13" ht="16.5" customHeight="1">
      <c r="A35" s="192"/>
      <c r="B35" s="229"/>
      <c r="C35" s="194" t="s">
        <v>163</v>
      </c>
      <c r="D35" s="230"/>
      <c r="E35" s="222">
        <v>109.8</v>
      </c>
      <c r="F35" s="222">
        <v>110</v>
      </c>
      <c r="G35" s="222">
        <v>102.7</v>
      </c>
      <c r="H35" s="222">
        <v>96.4</v>
      </c>
      <c r="I35" s="222">
        <v>98.5</v>
      </c>
      <c r="J35" s="222">
        <v>112.1</v>
      </c>
      <c r="K35" s="222">
        <v>105.9</v>
      </c>
      <c r="L35" s="222">
        <v>109.2</v>
      </c>
      <c r="M35" s="223">
        <v>108.5</v>
      </c>
    </row>
    <row r="36" spans="1:13" ht="16.5" customHeight="1">
      <c r="A36" s="197"/>
      <c r="B36" s="198"/>
      <c r="C36" s="194" t="s">
        <v>121</v>
      </c>
      <c r="D36" s="230"/>
      <c r="E36" s="224">
        <v>109.4</v>
      </c>
      <c r="F36" s="224">
        <v>110.5</v>
      </c>
      <c r="G36" s="224">
        <v>102.9</v>
      </c>
      <c r="H36" s="224">
        <v>96.5</v>
      </c>
      <c r="I36" s="224">
        <v>98.5</v>
      </c>
      <c r="J36" s="224">
        <v>112.6</v>
      </c>
      <c r="K36" s="224">
        <v>105.7</v>
      </c>
      <c r="L36" s="224">
        <v>109</v>
      </c>
      <c r="M36" s="231">
        <v>108.6</v>
      </c>
    </row>
    <row r="37" spans="1:13" ht="16.5" customHeight="1">
      <c r="A37" s="197"/>
      <c r="B37" s="198"/>
      <c r="C37" s="194" t="s">
        <v>122</v>
      </c>
      <c r="D37" s="230"/>
      <c r="E37" s="222">
        <v>112.6</v>
      </c>
      <c r="F37" s="222">
        <v>112.6</v>
      </c>
      <c r="G37" s="222">
        <v>103.3</v>
      </c>
      <c r="H37" s="222">
        <v>96.7</v>
      </c>
      <c r="I37" s="222">
        <v>98.5</v>
      </c>
      <c r="J37" s="222">
        <v>113.3</v>
      </c>
      <c r="K37" s="222">
        <v>106</v>
      </c>
      <c r="L37" s="222">
        <v>109.4</v>
      </c>
      <c r="M37" s="223">
        <v>109.1</v>
      </c>
    </row>
    <row r="38" spans="1:13" ht="16.5" customHeight="1">
      <c r="A38" s="197"/>
      <c r="B38" s="198"/>
      <c r="C38" s="194" t="s">
        <v>123</v>
      </c>
      <c r="D38" s="230"/>
      <c r="E38" s="222">
        <v>114.2</v>
      </c>
      <c r="F38" s="222">
        <v>113.7</v>
      </c>
      <c r="G38" s="222">
        <v>103</v>
      </c>
      <c r="H38" s="222">
        <v>97.1</v>
      </c>
      <c r="I38" s="222">
        <v>94.9</v>
      </c>
      <c r="J38" s="222">
        <v>114.3</v>
      </c>
      <c r="K38" s="222">
        <v>106.3</v>
      </c>
      <c r="L38" s="222">
        <v>110</v>
      </c>
      <c r="M38" s="223">
        <v>109.5</v>
      </c>
    </row>
    <row r="39" spans="1:13" ht="16.5" customHeight="1">
      <c r="A39" s="192"/>
      <c r="B39" s="198"/>
      <c r="C39" s="194" t="s">
        <v>124</v>
      </c>
      <c r="D39" s="230"/>
      <c r="E39" s="222">
        <v>113.9</v>
      </c>
      <c r="F39" s="222">
        <v>112.9</v>
      </c>
      <c r="G39" s="222">
        <v>102.9</v>
      </c>
      <c r="H39" s="222">
        <v>96.9</v>
      </c>
      <c r="I39" s="222">
        <v>94.9</v>
      </c>
      <c r="J39" s="222">
        <v>114.6</v>
      </c>
      <c r="K39" s="222">
        <v>106.6</v>
      </c>
      <c r="L39" s="222">
        <v>110.6</v>
      </c>
      <c r="M39" s="223">
        <v>109.9</v>
      </c>
    </row>
    <row r="40" spans="1:13" ht="16.5" customHeight="1">
      <c r="A40" s="197"/>
      <c r="B40" s="198"/>
      <c r="C40" s="194" t="s">
        <v>125</v>
      </c>
      <c r="D40" s="230"/>
      <c r="E40" s="222">
        <v>113.4</v>
      </c>
      <c r="F40" s="222">
        <v>112.2</v>
      </c>
      <c r="G40" s="222">
        <v>102.9</v>
      </c>
      <c r="H40" s="222">
        <v>97.3</v>
      </c>
      <c r="I40" s="222">
        <v>94.9</v>
      </c>
      <c r="J40" s="222">
        <v>113.3</v>
      </c>
      <c r="K40" s="222">
        <v>105.8</v>
      </c>
      <c r="L40" s="222">
        <v>110.7</v>
      </c>
      <c r="M40" s="223">
        <v>110.1</v>
      </c>
    </row>
    <row r="41" spans="1:13" ht="16.5" customHeight="1">
      <c r="A41" s="197"/>
      <c r="B41" s="198"/>
      <c r="C41" s="194" t="s">
        <v>126</v>
      </c>
      <c r="D41" s="230"/>
      <c r="E41" s="222">
        <v>112.7</v>
      </c>
      <c r="F41" s="222">
        <v>111.2</v>
      </c>
      <c r="G41" s="222">
        <v>102.6</v>
      </c>
      <c r="H41" s="222">
        <v>97.6</v>
      </c>
      <c r="I41" s="222">
        <v>94.9</v>
      </c>
      <c r="J41" s="222">
        <v>114.5</v>
      </c>
      <c r="K41" s="222">
        <v>106.1</v>
      </c>
      <c r="L41" s="222">
        <v>111</v>
      </c>
      <c r="M41" s="223">
        <v>110.5</v>
      </c>
    </row>
    <row r="42" spans="1:13" ht="16.5" customHeight="1">
      <c r="A42" s="197"/>
      <c r="B42" s="198"/>
      <c r="C42" s="194" t="s">
        <v>127</v>
      </c>
      <c r="D42" s="230"/>
      <c r="E42" s="222">
        <v>112.1</v>
      </c>
      <c r="F42" s="222">
        <v>111.9</v>
      </c>
      <c r="G42" s="222">
        <v>102.9</v>
      </c>
      <c r="H42" s="222">
        <v>98</v>
      </c>
      <c r="I42" s="222">
        <v>94.9</v>
      </c>
      <c r="J42" s="222">
        <v>115.9</v>
      </c>
      <c r="K42" s="222">
        <v>106.2</v>
      </c>
      <c r="L42" s="222">
        <v>110.7</v>
      </c>
      <c r="M42" s="223">
        <v>110.5</v>
      </c>
    </row>
    <row r="43" spans="1:13" ht="16.5" customHeight="1">
      <c r="A43" s="197"/>
      <c r="B43" s="198"/>
      <c r="C43" s="194" t="s">
        <v>128</v>
      </c>
      <c r="D43" s="230"/>
      <c r="E43" s="222">
        <v>114.4</v>
      </c>
      <c r="F43" s="222">
        <v>113.1</v>
      </c>
      <c r="G43" s="222">
        <v>102.9</v>
      </c>
      <c r="H43" s="222">
        <v>97.6</v>
      </c>
      <c r="I43" s="222">
        <v>94.9</v>
      </c>
      <c r="J43" s="222">
        <v>114</v>
      </c>
      <c r="K43" s="222">
        <v>106</v>
      </c>
      <c r="L43" s="222">
        <v>110.6</v>
      </c>
      <c r="M43" s="223">
        <v>110.5</v>
      </c>
    </row>
    <row r="44" spans="1:13" ht="16.5" customHeight="1">
      <c r="A44" s="197"/>
      <c r="B44" s="198"/>
      <c r="C44" s="194" t="s">
        <v>144</v>
      </c>
      <c r="D44" s="230"/>
      <c r="E44" s="222">
        <v>114.9</v>
      </c>
      <c r="F44" s="222">
        <v>113.5</v>
      </c>
      <c r="G44" s="222">
        <v>102.8</v>
      </c>
      <c r="H44" s="222">
        <v>98.3</v>
      </c>
      <c r="I44" s="222">
        <v>94.9</v>
      </c>
      <c r="J44" s="222">
        <v>115.4</v>
      </c>
      <c r="K44" s="222">
        <v>106</v>
      </c>
      <c r="L44" s="222">
        <v>111.2</v>
      </c>
      <c r="M44" s="223">
        <v>111.1</v>
      </c>
    </row>
    <row r="45" spans="1:13" ht="16.5" customHeight="1">
      <c r="A45" s="197"/>
      <c r="B45" s="198"/>
      <c r="C45" s="194" t="s">
        <v>145</v>
      </c>
      <c r="D45" s="230"/>
      <c r="E45" s="222">
        <v>115.3</v>
      </c>
      <c r="F45" s="222">
        <v>114.2</v>
      </c>
      <c r="G45" s="222">
        <v>103.1</v>
      </c>
      <c r="H45" s="222">
        <v>98.2</v>
      </c>
      <c r="I45" s="222">
        <v>94.9</v>
      </c>
      <c r="J45" s="222">
        <v>115.2</v>
      </c>
      <c r="K45" s="222">
        <v>106.2</v>
      </c>
      <c r="L45" s="222">
        <v>111.6</v>
      </c>
      <c r="M45" s="223">
        <v>111.3</v>
      </c>
    </row>
    <row r="46" spans="1:13" ht="16.5" customHeight="1">
      <c r="A46" s="197"/>
      <c r="B46" s="198"/>
      <c r="C46" s="200" t="s">
        <v>146</v>
      </c>
      <c r="D46" s="228"/>
      <c r="E46" s="227">
        <v>115</v>
      </c>
      <c r="F46" s="227">
        <v>113.7</v>
      </c>
      <c r="G46" s="227">
        <v>102.8</v>
      </c>
      <c r="H46" s="227">
        <v>97.5</v>
      </c>
      <c r="I46" s="227">
        <v>94.9</v>
      </c>
      <c r="J46" s="227">
        <v>115.1</v>
      </c>
      <c r="K46" s="227">
        <v>106.1</v>
      </c>
      <c r="L46" s="227">
        <v>111.6</v>
      </c>
      <c r="M46" s="232">
        <v>111.3</v>
      </c>
    </row>
    <row r="47" spans="1:13" ht="16.5" customHeight="1" thickBot="1">
      <c r="A47" s="537" t="s">
        <v>164</v>
      </c>
      <c r="B47" s="538"/>
      <c r="C47" s="539"/>
      <c r="D47" s="233"/>
      <c r="E47" s="299">
        <f>(E34-E33)/E33*100</f>
        <v>2.4833937198067573</v>
      </c>
      <c r="F47" s="299">
        <f t="shared" ref="F47:M47" si="3">(F34-F33)/F33*100</f>
        <v>1.1315947242206421</v>
      </c>
      <c r="G47" s="299">
        <f t="shared" si="3"/>
        <v>0.78354554358471806</v>
      </c>
      <c r="H47" s="299">
        <f t="shared" si="3"/>
        <v>2.3571678934454892</v>
      </c>
      <c r="I47" s="235">
        <f t="shared" si="3"/>
        <v>-2.7411167512690384</v>
      </c>
      <c r="J47" s="234">
        <f t="shared" si="3"/>
        <v>2.4140508221225674</v>
      </c>
      <c r="K47" s="234">
        <f t="shared" si="3"/>
        <v>0.7359924026590613</v>
      </c>
      <c r="L47" s="234">
        <f t="shared" si="3"/>
        <v>3.0472636815920255</v>
      </c>
      <c r="M47" s="300">
        <f t="shared" si="3"/>
        <v>2.9700654817586369</v>
      </c>
    </row>
    <row r="48" spans="1:13" ht="18.75" customHeight="1">
      <c r="A48" s="511" t="s">
        <v>147</v>
      </c>
      <c r="B48" s="511"/>
      <c r="C48" s="511"/>
      <c r="D48" s="511"/>
      <c r="E48" s="511"/>
      <c r="F48" s="511"/>
      <c r="G48" s="511"/>
      <c r="H48" s="511"/>
      <c r="I48" s="511"/>
      <c r="J48" s="511"/>
      <c r="K48" s="511"/>
      <c r="L48" s="511"/>
      <c r="M48" s="511"/>
    </row>
    <row r="49" spans="1:13" ht="15" customHeight="1">
      <c r="A49" s="540" t="s">
        <v>264</v>
      </c>
      <c r="B49" s="540"/>
      <c r="C49" s="540"/>
      <c r="D49" s="540"/>
      <c r="E49" s="540"/>
      <c r="F49" s="540"/>
      <c r="G49" s="540"/>
      <c r="H49" s="540"/>
      <c r="I49" s="540"/>
      <c r="J49" s="540"/>
      <c r="K49" s="540"/>
      <c r="L49" s="540"/>
      <c r="M49" s="540"/>
    </row>
    <row r="50" spans="1:13" ht="15" customHeight="1">
      <c r="A50" s="540"/>
      <c r="B50" s="540"/>
      <c r="C50" s="540"/>
      <c r="D50" s="540"/>
      <c r="E50" s="540"/>
      <c r="F50" s="540"/>
      <c r="G50" s="540"/>
      <c r="H50" s="540"/>
      <c r="I50" s="540"/>
      <c r="J50" s="540"/>
      <c r="K50" s="540"/>
      <c r="L50" s="540"/>
      <c r="M50" s="540"/>
    </row>
  </sheetData>
  <mergeCells count="36">
    <mergeCell ref="A34:B34"/>
    <mergeCell ref="A47:C47"/>
    <mergeCell ref="A48:M48"/>
    <mergeCell ref="A49:M50"/>
    <mergeCell ref="A28:C28"/>
    <mergeCell ref="A29:B29"/>
    <mergeCell ref="A30:B30"/>
    <mergeCell ref="A31:B31"/>
    <mergeCell ref="A32:B32"/>
    <mergeCell ref="A33:B33"/>
    <mergeCell ref="M26:M27"/>
    <mergeCell ref="A11:B11"/>
    <mergeCell ref="A24:C24"/>
    <mergeCell ref="A26:C27"/>
    <mergeCell ref="D26:D27"/>
    <mergeCell ref="E26:E27"/>
    <mergeCell ref="G26:G27"/>
    <mergeCell ref="H26:H27"/>
    <mergeCell ref="I26:I27"/>
    <mergeCell ref="J26:J27"/>
    <mergeCell ref="K26:K27"/>
    <mergeCell ref="L26:L27"/>
    <mergeCell ref="A10:B10"/>
    <mergeCell ref="A1:M1"/>
    <mergeCell ref="K2:M2"/>
    <mergeCell ref="A3:C4"/>
    <mergeCell ref="D3:D4"/>
    <mergeCell ref="E3:E4"/>
    <mergeCell ref="K3:K4"/>
    <mergeCell ref="L3:L4"/>
    <mergeCell ref="M3:M4"/>
    <mergeCell ref="A5:C5"/>
    <mergeCell ref="A6:B6"/>
    <mergeCell ref="A7:B7"/>
    <mergeCell ref="A8:B8"/>
    <mergeCell ref="A9:B9"/>
  </mergeCells>
  <phoneticPr fontId="11"/>
  <printOptions horizontalCentered="1"/>
  <pageMargins left="0.70866141732283472" right="0.70866141732283472" top="0.59055118110236227" bottom="0.78740157480314965" header="0" footer="0.39370078740157483"/>
  <pageSetup paperSize="9" firstPageNumber="5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9"/>
  <sheetViews>
    <sheetView view="pageBreakPreview" topLeftCell="A6" zoomScale="96" zoomScaleNormal="100" zoomScaleSheetLayoutView="96" workbookViewId="0">
      <selection activeCell="V19" sqref="V19"/>
    </sheetView>
  </sheetViews>
  <sheetFormatPr defaultColWidth="9" defaultRowHeight="14.25"/>
  <cols>
    <col min="1" max="1" width="1.25" style="168" customWidth="1"/>
    <col min="2" max="2" width="9.625" style="30" customWidth="1"/>
    <col min="3" max="3" width="1.25" style="30" customWidth="1"/>
    <col min="4" max="4" width="38" style="30" customWidth="1"/>
    <col min="5" max="5" width="5" style="138" customWidth="1"/>
    <col min="6" max="9" width="5.875" style="30" customWidth="1"/>
    <col min="10" max="21" width="6.625" style="30" customWidth="1"/>
    <col min="22" max="22" width="5.625" style="30" customWidth="1"/>
    <col min="23" max="16384" width="9" style="30"/>
  </cols>
  <sheetData>
    <row r="1" spans="1:25" s="142" customFormat="1" ht="22.5" customHeight="1">
      <c r="A1" s="385" t="s">
        <v>173</v>
      </c>
      <c r="B1" s="385"/>
      <c r="C1" s="385"/>
      <c r="D1" s="385"/>
      <c r="E1" s="385"/>
      <c r="F1" s="385"/>
      <c r="G1" s="385"/>
      <c r="H1" s="385"/>
      <c r="I1" s="385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</row>
    <row r="2" spans="1:25" ht="15" thickBot="1">
      <c r="A2" s="139"/>
      <c r="B2" s="7"/>
      <c r="C2" s="7"/>
      <c r="D2" s="7" t="s">
        <v>174</v>
      </c>
      <c r="E2" s="140" t="s">
        <v>175</v>
      </c>
      <c r="F2" s="7"/>
      <c r="G2" s="7"/>
      <c r="H2" s="7" t="s">
        <v>176</v>
      </c>
      <c r="I2" s="7"/>
      <c r="J2" s="7"/>
      <c r="K2" s="7"/>
      <c r="L2" s="7"/>
      <c r="M2" s="7"/>
      <c r="N2" s="6"/>
      <c r="O2" s="6"/>
      <c r="P2" s="6"/>
      <c r="Q2" s="6"/>
      <c r="R2" s="6"/>
      <c r="S2" s="6"/>
      <c r="T2" s="541" t="s">
        <v>177</v>
      </c>
      <c r="U2" s="541"/>
      <c r="V2" s="141"/>
    </row>
    <row r="3" spans="1:25" ht="21" customHeight="1">
      <c r="A3" s="542" t="s">
        <v>178</v>
      </c>
      <c r="B3" s="543"/>
      <c r="C3" s="544"/>
      <c r="D3" s="551" t="s">
        <v>179</v>
      </c>
      <c r="E3" s="551" t="s">
        <v>180</v>
      </c>
      <c r="F3" s="554" t="s">
        <v>181</v>
      </c>
      <c r="G3" s="555"/>
      <c r="H3" s="555"/>
      <c r="I3" s="556"/>
      <c r="J3" s="554" t="s">
        <v>272</v>
      </c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8"/>
      <c r="V3" s="6"/>
    </row>
    <row r="4" spans="1:25" ht="21" customHeight="1">
      <c r="A4" s="545"/>
      <c r="B4" s="546"/>
      <c r="C4" s="547"/>
      <c r="D4" s="552"/>
      <c r="E4" s="552"/>
      <c r="F4" s="559" t="s">
        <v>259</v>
      </c>
      <c r="G4" s="560"/>
      <c r="H4" s="559" t="s">
        <v>271</v>
      </c>
      <c r="I4" s="560"/>
      <c r="J4" s="562" t="s">
        <v>182</v>
      </c>
      <c r="K4" s="562" t="s">
        <v>183</v>
      </c>
      <c r="L4" s="562" t="s">
        <v>184</v>
      </c>
      <c r="M4" s="562" t="s">
        <v>185</v>
      </c>
      <c r="N4" s="562" t="s">
        <v>186</v>
      </c>
      <c r="O4" s="562" t="s">
        <v>187</v>
      </c>
      <c r="P4" s="562" t="s">
        <v>188</v>
      </c>
      <c r="Q4" s="562" t="s">
        <v>189</v>
      </c>
      <c r="R4" s="562" t="s">
        <v>190</v>
      </c>
      <c r="S4" s="562" t="s">
        <v>191</v>
      </c>
      <c r="T4" s="562" t="s">
        <v>192</v>
      </c>
      <c r="U4" s="564" t="s">
        <v>193</v>
      </c>
      <c r="V4" s="31"/>
    </row>
    <row r="5" spans="1:25" ht="21" customHeight="1">
      <c r="A5" s="548"/>
      <c r="B5" s="549"/>
      <c r="C5" s="550"/>
      <c r="D5" s="553"/>
      <c r="E5" s="553"/>
      <c r="F5" s="561"/>
      <c r="G5" s="550"/>
      <c r="H5" s="561"/>
      <c r="I5" s="550"/>
      <c r="J5" s="563"/>
      <c r="K5" s="553"/>
      <c r="L5" s="553"/>
      <c r="M5" s="553"/>
      <c r="N5" s="553"/>
      <c r="O5" s="553"/>
      <c r="P5" s="553"/>
      <c r="Q5" s="553"/>
      <c r="R5" s="553"/>
      <c r="S5" s="553"/>
      <c r="T5" s="553"/>
      <c r="U5" s="565"/>
      <c r="V5" s="142"/>
    </row>
    <row r="6" spans="1:25" ht="26.25" customHeight="1">
      <c r="A6" s="143"/>
      <c r="B6" s="144" t="s">
        <v>194</v>
      </c>
      <c r="C6" s="145"/>
      <c r="D6" s="146" t="s">
        <v>195</v>
      </c>
      <c r="E6" s="147" t="s">
        <v>196</v>
      </c>
      <c r="F6" s="570">
        <v>2691.8333333333335</v>
      </c>
      <c r="G6" s="571"/>
      <c r="H6" s="568">
        <f>AVERAGE(J6:U6)</f>
        <v>4896.166666666667</v>
      </c>
      <c r="I6" s="569"/>
      <c r="J6" s="349">
        <v>4004</v>
      </c>
      <c r="K6" s="350">
        <v>4517</v>
      </c>
      <c r="L6" s="351">
        <v>4517</v>
      </c>
      <c r="M6" s="351">
        <v>4679</v>
      </c>
      <c r="N6" s="352">
        <v>4763</v>
      </c>
      <c r="O6" s="350">
        <v>4925</v>
      </c>
      <c r="P6" s="351">
        <v>4991</v>
      </c>
      <c r="Q6" s="352">
        <v>5006</v>
      </c>
      <c r="R6" s="351">
        <v>5006</v>
      </c>
      <c r="S6" s="353">
        <v>5225</v>
      </c>
      <c r="T6" s="354">
        <v>5491</v>
      </c>
      <c r="U6" s="355">
        <v>5630</v>
      </c>
      <c r="V6" s="148" t="s">
        <v>197</v>
      </c>
      <c r="X6" s="241"/>
      <c r="Y6" s="241"/>
    </row>
    <row r="7" spans="1:25" ht="22.5" customHeight="1">
      <c r="A7" s="149"/>
      <c r="B7" s="150" t="s">
        <v>198</v>
      </c>
      <c r="C7" s="151"/>
      <c r="D7" s="152" t="s">
        <v>199</v>
      </c>
      <c r="E7" s="153" t="s">
        <v>200</v>
      </c>
      <c r="F7" s="566">
        <v>598.83333333333337</v>
      </c>
      <c r="G7" s="567"/>
      <c r="H7" s="568">
        <f>AVERAGE(J7:U7)</f>
        <v>655.91666666666663</v>
      </c>
      <c r="I7" s="569"/>
      <c r="J7" s="356">
        <v>606</v>
      </c>
      <c r="K7" s="357">
        <v>656</v>
      </c>
      <c r="L7" s="358">
        <v>656</v>
      </c>
      <c r="M7" s="358">
        <v>656</v>
      </c>
      <c r="N7" s="358">
        <v>656</v>
      </c>
      <c r="O7" s="357">
        <v>659</v>
      </c>
      <c r="P7" s="358">
        <v>659</v>
      </c>
      <c r="Q7" s="358">
        <v>673</v>
      </c>
      <c r="R7" s="358">
        <v>659</v>
      </c>
      <c r="S7" s="358">
        <v>659</v>
      </c>
      <c r="T7" s="359">
        <v>673</v>
      </c>
      <c r="U7" s="360">
        <v>659</v>
      </c>
      <c r="V7" s="76"/>
      <c r="X7" s="241"/>
      <c r="Y7" s="241"/>
    </row>
    <row r="8" spans="1:25" ht="22.5" customHeight="1">
      <c r="A8" s="149"/>
      <c r="B8" s="150" t="s">
        <v>201</v>
      </c>
      <c r="C8" s="154"/>
      <c r="D8" s="155" t="s">
        <v>202</v>
      </c>
      <c r="E8" s="153" t="s">
        <v>203</v>
      </c>
      <c r="F8" s="566">
        <v>191.41666666666666</v>
      </c>
      <c r="G8" s="567"/>
      <c r="H8" s="568">
        <f t="shared" ref="H8:H36" si="0">AVERAGE(J8:U8)</f>
        <v>186.25</v>
      </c>
      <c r="I8" s="569"/>
      <c r="J8" s="356">
        <v>193</v>
      </c>
      <c r="K8" s="357">
        <v>179</v>
      </c>
      <c r="L8" s="358">
        <v>180</v>
      </c>
      <c r="M8" s="358">
        <v>176</v>
      </c>
      <c r="N8" s="358">
        <v>175</v>
      </c>
      <c r="O8" s="357">
        <v>182</v>
      </c>
      <c r="P8" s="358">
        <v>180</v>
      </c>
      <c r="Q8" s="358">
        <v>193</v>
      </c>
      <c r="R8" s="358">
        <v>199</v>
      </c>
      <c r="S8" s="358">
        <v>196</v>
      </c>
      <c r="T8" s="359">
        <v>191</v>
      </c>
      <c r="U8" s="360">
        <v>191</v>
      </c>
      <c r="V8" s="148"/>
      <c r="X8" s="241"/>
      <c r="Y8" s="241"/>
    </row>
    <row r="9" spans="1:25" ht="26.25" customHeight="1">
      <c r="A9" s="149"/>
      <c r="B9" s="150" t="s">
        <v>204</v>
      </c>
      <c r="C9" s="151"/>
      <c r="D9" s="156" t="s">
        <v>205</v>
      </c>
      <c r="E9" s="153" t="s">
        <v>196</v>
      </c>
      <c r="F9" s="566">
        <v>312.66666666666669</v>
      </c>
      <c r="G9" s="567"/>
      <c r="H9" s="568">
        <f t="shared" si="0"/>
        <v>325.83333333333331</v>
      </c>
      <c r="I9" s="569"/>
      <c r="J9" s="356">
        <v>323</v>
      </c>
      <c r="K9" s="357">
        <v>323</v>
      </c>
      <c r="L9" s="358">
        <v>323</v>
      </c>
      <c r="M9" s="358">
        <v>323</v>
      </c>
      <c r="N9" s="358">
        <v>323</v>
      </c>
      <c r="O9" s="357">
        <v>325</v>
      </c>
      <c r="P9" s="358">
        <v>325</v>
      </c>
      <c r="Q9" s="358">
        <v>325</v>
      </c>
      <c r="R9" s="358">
        <v>326</v>
      </c>
      <c r="S9" s="358">
        <v>320</v>
      </c>
      <c r="T9" s="359">
        <v>337</v>
      </c>
      <c r="U9" s="360">
        <v>337</v>
      </c>
      <c r="V9" s="148"/>
      <c r="X9" s="241"/>
      <c r="Y9" s="241"/>
    </row>
    <row r="10" spans="1:25" ht="22.5" customHeight="1">
      <c r="A10" s="149"/>
      <c r="B10" s="150" t="s">
        <v>206</v>
      </c>
      <c r="C10" s="151"/>
      <c r="D10" s="152" t="s">
        <v>207</v>
      </c>
      <c r="E10" s="153" t="s">
        <v>208</v>
      </c>
      <c r="F10" s="566">
        <v>522.41666666666663</v>
      </c>
      <c r="G10" s="567"/>
      <c r="H10" s="568">
        <f t="shared" si="0"/>
        <v>520.41666666666663</v>
      </c>
      <c r="I10" s="569"/>
      <c r="J10" s="356">
        <v>510</v>
      </c>
      <c r="K10" s="357">
        <v>483</v>
      </c>
      <c r="L10" s="358">
        <v>528</v>
      </c>
      <c r="M10" s="358">
        <v>529</v>
      </c>
      <c r="N10" s="358">
        <v>529</v>
      </c>
      <c r="O10" s="357">
        <v>529</v>
      </c>
      <c r="P10" s="358">
        <v>538</v>
      </c>
      <c r="Q10" s="358">
        <v>503</v>
      </c>
      <c r="R10" s="358">
        <v>538</v>
      </c>
      <c r="S10" s="358">
        <v>520</v>
      </c>
      <c r="T10" s="359">
        <v>527</v>
      </c>
      <c r="U10" s="360">
        <v>511</v>
      </c>
      <c r="V10" s="76"/>
      <c r="X10" s="241"/>
      <c r="Y10" s="241"/>
    </row>
    <row r="11" spans="1:25" ht="22.5" customHeight="1">
      <c r="A11" s="149"/>
      <c r="B11" s="150" t="s">
        <v>209</v>
      </c>
      <c r="C11" s="151"/>
      <c r="D11" s="152" t="s">
        <v>210</v>
      </c>
      <c r="E11" s="153" t="s">
        <v>208</v>
      </c>
      <c r="F11" s="566">
        <v>124.16666666666667</v>
      </c>
      <c r="G11" s="567"/>
      <c r="H11" s="568">
        <f t="shared" si="0"/>
        <v>148</v>
      </c>
      <c r="I11" s="569"/>
      <c r="J11" s="356">
        <v>144</v>
      </c>
      <c r="K11" s="357">
        <v>134</v>
      </c>
      <c r="L11" s="358">
        <v>125</v>
      </c>
      <c r="M11" s="358">
        <v>147</v>
      </c>
      <c r="N11" s="358">
        <v>165</v>
      </c>
      <c r="O11" s="357">
        <v>118</v>
      </c>
      <c r="P11" s="358">
        <v>133</v>
      </c>
      <c r="Q11" s="358">
        <v>175</v>
      </c>
      <c r="R11" s="358">
        <v>154</v>
      </c>
      <c r="S11" s="356">
        <v>163</v>
      </c>
      <c r="T11" s="359">
        <v>189</v>
      </c>
      <c r="U11" s="360">
        <v>129</v>
      </c>
      <c r="V11" s="148"/>
      <c r="X11" s="241"/>
      <c r="Y11" s="241"/>
    </row>
    <row r="12" spans="1:25" ht="22.5" customHeight="1">
      <c r="A12" s="149"/>
      <c r="B12" s="150" t="s">
        <v>211</v>
      </c>
      <c r="C12" s="151"/>
      <c r="D12" s="152" t="s">
        <v>212</v>
      </c>
      <c r="E12" s="153" t="s">
        <v>208</v>
      </c>
      <c r="F12" s="566">
        <v>107.91666666666667</v>
      </c>
      <c r="G12" s="567"/>
      <c r="H12" s="568">
        <f t="shared" si="0"/>
        <v>111.08333333333333</v>
      </c>
      <c r="I12" s="569"/>
      <c r="J12" s="356">
        <v>102</v>
      </c>
      <c r="K12" s="357">
        <v>123</v>
      </c>
      <c r="L12" s="358">
        <v>124</v>
      </c>
      <c r="M12" s="358">
        <v>113</v>
      </c>
      <c r="N12" s="358">
        <v>115</v>
      </c>
      <c r="O12" s="357">
        <v>97</v>
      </c>
      <c r="P12" s="358">
        <v>88</v>
      </c>
      <c r="Q12" s="358">
        <v>122</v>
      </c>
      <c r="R12" s="358">
        <v>112</v>
      </c>
      <c r="S12" s="358">
        <v>114</v>
      </c>
      <c r="T12" s="359">
        <v>120</v>
      </c>
      <c r="U12" s="360">
        <v>103</v>
      </c>
      <c r="V12" s="148"/>
      <c r="X12" s="241"/>
      <c r="Y12" s="241"/>
    </row>
    <row r="13" spans="1:25" ht="22.5" customHeight="1">
      <c r="A13" s="149"/>
      <c r="B13" s="150" t="s">
        <v>213</v>
      </c>
      <c r="C13" s="151"/>
      <c r="D13" s="152" t="s">
        <v>214</v>
      </c>
      <c r="E13" s="153" t="s">
        <v>208</v>
      </c>
      <c r="F13" s="566">
        <v>441.33333333333331</v>
      </c>
      <c r="G13" s="567"/>
      <c r="H13" s="568">
        <f t="shared" si="0"/>
        <v>510</v>
      </c>
      <c r="I13" s="569"/>
      <c r="J13" s="356">
        <v>504</v>
      </c>
      <c r="K13" s="357">
        <v>504</v>
      </c>
      <c r="L13" s="358">
        <v>504</v>
      </c>
      <c r="M13" s="358">
        <v>511</v>
      </c>
      <c r="N13" s="358">
        <v>538</v>
      </c>
      <c r="O13" s="357">
        <v>537</v>
      </c>
      <c r="P13" s="358">
        <v>516</v>
      </c>
      <c r="Q13" s="358">
        <v>495</v>
      </c>
      <c r="R13" s="358">
        <v>408</v>
      </c>
      <c r="S13" s="358">
        <v>527</v>
      </c>
      <c r="T13" s="359">
        <v>538</v>
      </c>
      <c r="U13" s="360">
        <v>538</v>
      </c>
      <c r="V13" s="148"/>
      <c r="X13" s="241"/>
      <c r="Y13" s="241"/>
    </row>
    <row r="14" spans="1:25" ht="22.5" customHeight="1">
      <c r="A14" s="149"/>
      <c r="B14" s="150" t="s">
        <v>215</v>
      </c>
      <c r="C14" s="151"/>
      <c r="D14" s="152" t="s">
        <v>216</v>
      </c>
      <c r="E14" s="153" t="s">
        <v>208</v>
      </c>
      <c r="F14" s="566">
        <v>199.83333333333334</v>
      </c>
      <c r="G14" s="567"/>
      <c r="H14" s="568">
        <f t="shared" si="0"/>
        <v>151.75</v>
      </c>
      <c r="I14" s="569"/>
      <c r="J14" s="356">
        <v>211</v>
      </c>
      <c r="K14" s="357">
        <v>211</v>
      </c>
      <c r="L14" s="358">
        <v>211</v>
      </c>
      <c r="M14" s="358">
        <v>134</v>
      </c>
      <c r="N14" s="358">
        <v>133</v>
      </c>
      <c r="O14" s="357">
        <v>155</v>
      </c>
      <c r="P14" s="358">
        <v>117</v>
      </c>
      <c r="Q14" s="358">
        <v>117</v>
      </c>
      <c r="R14" s="358">
        <v>122</v>
      </c>
      <c r="S14" s="358">
        <v>116</v>
      </c>
      <c r="T14" s="359">
        <v>130</v>
      </c>
      <c r="U14" s="360">
        <v>164</v>
      </c>
      <c r="V14" s="148"/>
      <c r="X14" s="241"/>
      <c r="Y14" s="241"/>
    </row>
    <row r="15" spans="1:25" ht="22.5" customHeight="1">
      <c r="A15" s="149"/>
      <c r="B15" s="150" t="s">
        <v>217</v>
      </c>
      <c r="C15" s="151"/>
      <c r="D15" s="152" t="s">
        <v>218</v>
      </c>
      <c r="E15" s="153" t="s">
        <v>208</v>
      </c>
      <c r="F15" s="566">
        <v>833.66666666666663</v>
      </c>
      <c r="G15" s="567"/>
      <c r="H15" s="568">
        <f t="shared" si="0"/>
        <v>879.5</v>
      </c>
      <c r="I15" s="569"/>
      <c r="J15" s="356">
        <v>884</v>
      </c>
      <c r="K15" s="357">
        <v>888</v>
      </c>
      <c r="L15" s="358">
        <v>870</v>
      </c>
      <c r="M15" s="358">
        <v>877</v>
      </c>
      <c r="N15" s="358">
        <v>877</v>
      </c>
      <c r="O15" s="357">
        <v>904</v>
      </c>
      <c r="P15" s="358">
        <v>865</v>
      </c>
      <c r="Q15" s="358">
        <v>875</v>
      </c>
      <c r="R15" s="358">
        <v>877</v>
      </c>
      <c r="S15" s="358">
        <v>877</v>
      </c>
      <c r="T15" s="359">
        <v>876</v>
      </c>
      <c r="U15" s="360">
        <v>884</v>
      </c>
      <c r="V15" s="76"/>
      <c r="X15" s="241"/>
      <c r="Y15" s="241"/>
    </row>
    <row r="16" spans="1:25" ht="22.5" customHeight="1">
      <c r="A16" s="149"/>
      <c r="B16" s="150" t="s">
        <v>219</v>
      </c>
      <c r="C16" s="151"/>
      <c r="D16" s="152" t="s">
        <v>220</v>
      </c>
      <c r="E16" s="153" t="s">
        <v>208</v>
      </c>
      <c r="F16" s="566">
        <v>286.83333333333331</v>
      </c>
      <c r="G16" s="567"/>
      <c r="H16" s="568">
        <f t="shared" si="0"/>
        <v>288.16666666666669</v>
      </c>
      <c r="I16" s="569"/>
      <c r="J16" s="356">
        <v>292</v>
      </c>
      <c r="K16" s="357">
        <v>300</v>
      </c>
      <c r="L16" s="358">
        <v>293</v>
      </c>
      <c r="M16" s="358">
        <v>279</v>
      </c>
      <c r="N16" s="358">
        <v>296</v>
      </c>
      <c r="O16" s="357">
        <v>293</v>
      </c>
      <c r="P16" s="358">
        <v>306</v>
      </c>
      <c r="Q16" s="358">
        <v>307</v>
      </c>
      <c r="R16" s="358">
        <v>293</v>
      </c>
      <c r="S16" s="358">
        <v>271</v>
      </c>
      <c r="T16" s="359">
        <v>257</v>
      </c>
      <c r="U16" s="360">
        <v>271</v>
      </c>
      <c r="V16" s="157"/>
      <c r="X16" s="241"/>
      <c r="Y16" s="241"/>
    </row>
    <row r="17" spans="1:25" ht="22.5" customHeight="1">
      <c r="A17" s="149"/>
      <c r="B17" s="150" t="s">
        <v>221</v>
      </c>
      <c r="C17" s="151"/>
      <c r="D17" s="152" t="s">
        <v>222</v>
      </c>
      <c r="E17" s="153" t="s">
        <v>208</v>
      </c>
      <c r="F17" s="566">
        <v>150.91666666666666</v>
      </c>
      <c r="G17" s="567"/>
      <c r="H17" s="568">
        <f t="shared" si="0"/>
        <v>152.66666666666666</v>
      </c>
      <c r="I17" s="569"/>
      <c r="J17" s="356">
        <v>147</v>
      </c>
      <c r="K17" s="357">
        <v>149</v>
      </c>
      <c r="L17" s="358">
        <v>149</v>
      </c>
      <c r="M17" s="358">
        <v>147</v>
      </c>
      <c r="N17" s="358">
        <v>150</v>
      </c>
      <c r="O17" s="357">
        <v>158</v>
      </c>
      <c r="P17" s="358">
        <v>158</v>
      </c>
      <c r="Q17" s="358">
        <v>153</v>
      </c>
      <c r="R17" s="358">
        <v>158</v>
      </c>
      <c r="S17" s="358">
        <v>158</v>
      </c>
      <c r="T17" s="359">
        <v>158</v>
      </c>
      <c r="U17" s="360">
        <v>147</v>
      </c>
      <c r="V17" s="157"/>
      <c r="X17" s="241"/>
      <c r="Y17" s="241"/>
    </row>
    <row r="18" spans="1:25" ht="26.25" customHeight="1">
      <c r="A18" s="149"/>
      <c r="B18" s="150" t="s">
        <v>223</v>
      </c>
      <c r="C18" s="151"/>
      <c r="D18" s="158" t="s">
        <v>224</v>
      </c>
      <c r="E18" s="153" t="s">
        <v>225</v>
      </c>
      <c r="F18" s="566">
        <v>254</v>
      </c>
      <c r="G18" s="567"/>
      <c r="H18" s="568">
        <f t="shared" si="0"/>
        <v>269.83333333333331</v>
      </c>
      <c r="I18" s="569"/>
      <c r="J18" s="356">
        <v>263</v>
      </c>
      <c r="K18" s="357">
        <v>263</v>
      </c>
      <c r="L18" s="358">
        <v>263</v>
      </c>
      <c r="M18" s="358">
        <v>263</v>
      </c>
      <c r="N18" s="358">
        <v>263</v>
      </c>
      <c r="O18" s="357">
        <v>263</v>
      </c>
      <c r="P18" s="358">
        <v>263</v>
      </c>
      <c r="Q18" s="358">
        <v>279</v>
      </c>
      <c r="R18" s="358">
        <v>285</v>
      </c>
      <c r="S18" s="358">
        <v>285</v>
      </c>
      <c r="T18" s="359">
        <v>274</v>
      </c>
      <c r="U18" s="360">
        <v>274</v>
      </c>
      <c r="V18" s="157"/>
      <c r="X18" s="241"/>
      <c r="Y18" s="241"/>
    </row>
    <row r="19" spans="1:25" ht="22.5" customHeight="1">
      <c r="A19" s="149"/>
      <c r="B19" s="150" t="s">
        <v>226</v>
      </c>
      <c r="C19" s="151"/>
      <c r="D19" s="152"/>
      <c r="E19" s="153" t="s">
        <v>227</v>
      </c>
      <c r="F19" s="566">
        <v>503.25</v>
      </c>
      <c r="G19" s="567"/>
      <c r="H19" s="568">
        <f t="shared" si="0"/>
        <v>556.08333333333337</v>
      </c>
      <c r="I19" s="569"/>
      <c r="J19" s="356">
        <v>505</v>
      </c>
      <c r="K19" s="357">
        <v>462</v>
      </c>
      <c r="L19" s="358">
        <v>537</v>
      </c>
      <c r="M19" s="358">
        <v>538</v>
      </c>
      <c r="N19" s="358">
        <v>538</v>
      </c>
      <c r="O19" s="357">
        <v>538</v>
      </c>
      <c r="P19" s="358">
        <v>582</v>
      </c>
      <c r="Q19" s="358">
        <v>582</v>
      </c>
      <c r="R19" s="358">
        <v>582</v>
      </c>
      <c r="S19" s="358">
        <v>603</v>
      </c>
      <c r="T19" s="359">
        <v>603</v>
      </c>
      <c r="U19" s="360">
        <v>603</v>
      </c>
      <c r="V19" s="157"/>
      <c r="X19" s="241"/>
      <c r="Y19" s="241"/>
    </row>
    <row r="20" spans="1:25" ht="26.25" customHeight="1">
      <c r="A20" s="149"/>
      <c r="B20" s="150" t="s">
        <v>228</v>
      </c>
      <c r="C20" s="151"/>
      <c r="D20" s="159" t="s">
        <v>218</v>
      </c>
      <c r="E20" s="153" t="s">
        <v>208</v>
      </c>
      <c r="F20" s="566">
        <v>248</v>
      </c>
      <c r="G20" s="567"/>
      <c r="H20" s="568">
        <f t="shared" si="0"/>
        <v>248.58333333333334</v>
      </c>
      <c r="I20" s="569"/>
      <c r="J20" s="356">
        <v>248</v>
      </c>
      <c r="K20" s="357">
        <v>201</v>
      </c>
      <c r="L20" s="358">
        <v>268</v>
      </c>
      <c r="M20" s="358">
        <v>269</v>
      </c>
      <c r="N20" s="358">
        <v>269</v>
      </c>
      <c r="O20" s="357">
        <v>221</v>
      </c>
      <c r="P20" s="358">
        <v>221</v>
      </c>
      <c r="Q20" s="358">
        <v>279</v>
      </c>
      <c r="R20" s="358">
        <v>279</v>
      </c>
      <c r="S20" s="358">
        <v>230</v>
      </c>
      <c r="T20" s="359">
        <v>249</v>
      </c>
      <c r="U20" s="360">
        <v>249</v>
      </c>
      <c r="V20" s="157"/>
      <c r="X20" s="241"/>
      <c r="Y20" s="241"/>
    </row>
    <row r="21" spans="1:25" ht="30" customHeight="1">
      <c r="A21" s="149"/>
      <c r="B21" s="150" t="s">
        <v>229</v>
      </c>
      <c r="C21" s="151"/>
      <c r="D21" s="160" t="s">
        <v>230</v>
      </c>
      <c r="E21" s="161" t="s">
        <v>231</v>
      </c>
      <c r="F21" s="566">
        <v>251.75</v>
      </c>
      <c r="G21" s="567"/>
      <c r="H21" s="568">
        <f t="shared" si="0"/>
        <v>283.58333333333331</v>
      </c>
      <c r="I21" s="569"/>
      <c r="J21" s="356">
        <v>266</v>
      </c>
      <c r="K21" s="357">
        <v>271</v>
      </c>
      <c r="L21" s="358">
        <v>271</v>
      </c>
      <c r="M21" s="358">
        <v>290</v>
      </c>
      <c r="N21" s="358">
        <v>282</v>
      </c>
      <c r="O21" s="357">
        <v>279</v>
      </c>
      <c r="P21" s="358">
        <v>285</v>
      </c>
      <c r="Q21" s="358">
        <v>288</v>
      </c>
      <c r="R21" s="358">
        <v>285</v>
      </c>
      <c r="S21" s="358">
        <v>288</v>
      </c>
      <c r="T21" s="359">
        <v>299</v>
      </c>
      <c r="U21" s="360">
        <v>299</v>
      </c>
      <c r="V21" s="157"/>
      <c r="X21" s="241"/>
      <c r="Y21" s="241"/>
    </row>
    <row r="22" spans="1:25" ht="22.5" customHeight="1">
      <c r="A22" s="149"/>
      <c r="B22" s="150" t="s">
        <v>232</v>
      </c>
      <c r="C22" s="151"/>
      <c r="D22" s="152"/>
      <c r="E22" s="153" t="s">
        <v>200</v>
      </c>
      <c r="F22" s="566">
        <v>286</v>
      </c>
      <c r="G22" s="567"/>
      <c r="H22" s="568">
        <f t="shared" si="0"/>
        <v>296.75</v>
      </c>
      <c r="I22" s="569"/>
      <c r="J22" s="356">
        <v>605</v>
      </c>
      <c r="K22" s="357">
        <v>521</v>
      </c>
      <c r="L22" s="358">
        <v>443</v>
      </c>
      <c r="M22" s="358">
        <v>312</v>
      </c>
      <c r="N22" s="358">
        <v>274</v>
      </c>
      <c r="O22" s="357">
        <v>209</v>
      </c>
      <c r="P22" s="358">
        <v>219</v>
      </c>
      <c r="Q22" s="358">
        <v>192</v>
      </c>
      <c r="R22" s="358">
        <v>187</v>
      </c>
      <c r="S22" s="358">
        <v>171</v>
      </c>
      <c r="T22" s="359">
        <v>211</v>
      </c>
      <c r="U22" s="360">
        <v>217</v>
      </c>
      <c r="V22" s="76"/>
      <c r="X22" s="241"/>
      <c r="Y22" s="241"/>
    </row>
    <row r="23" spans="1:25" ht="22.5" customHeight="1">
      <c r="A23" s="149"/>
      <c r="B23" s="150" t="s">
        <v>233</v>
      </c>
      <c r="C23" s="151"/>
      <c r="D23" s="152"/>
      <c r="E23" s="153" t="s">
        <v>200</v>
      </c>
      <c r="F23" s="566">
        <v>809.58333333333337</v>
      </c>
      <c r="G23" s="567"/>
      <c r="H23" s="568">
        <f t="shared" si="0"/>
        <v>905.16666666666663</v>
      </c>
      <c r="I23" s="569"/>
      <c r="J23" s="356">
        <v>860</v>
      </c>
      <c r="K23" s="357">
        <v>889</v>
      </c>
      <c r="L23" s="358">
        <v>892</v>
      </c>
      <c r="M23" s="358">
        <v>868</v>
      </c>
      <c r="N23" s="358">
        <v>901</v>
      </c>
      <c r="O23" s="357">
        <v>1014</v>
      </c>
      <c r="P23" s="358">
        <v>949</v>
      </c>
      <c r="Q23" s="358">
        <v>828</v>
      </c>
      <c r="R23" s="358">
        <v>991</v>
      </c>
      <c r="S23" s="358">
        <v>914</v>
      </c>
      <c r="T23" s="359">
        <v>884</v>
      </c>
      <c r="U23" s="360">
        <v>872</v>
      </c>
      <c r="V23" s="157"/>
      <c r="X23" s="241"/>
      <c r="Y23" s="241"/>
    </row>
    <row r="24" spans="1:25" ht="22.5" customHeight="1">
      <c r="A24" s="149"/>
      <c r="B24" s="150" t="s">
        <v>234</v>
      </c>
      <c r="C24" s="151"/>
      <c r="D24" s="152"/>
      <c r="E24" s="153" t="s">
        <v>200</v>
      </c>
      <c r="F24" s="566">
        <v>528.91666666666663</v>
      </c>
      <c r="G24" s="567"/>
      <c r="H24" s="568">
        <f t="shared" si="0"/>
        <v>562.08333333333337</v>
      </c>
      <c r="I24" s="569"/>
      <c r="J24" s="356">
        <v>485</v>
      </c>
      <c r="K24" s="357">
        <v>532</v>
      </c>
      <c r="L24" s="358">
        <v>581</v>
      </c>
      <c r="M24" s="358">
        <v>631</v>
      </c>
      <c r="N24" s="358">
        <v>722</v>
      </c>
      <c r="O24" s="357">
        <v>663</v>
      </c>
      <c r="P24" s="358">
        <v>486</v>
      </c>
      <c r="Q24" s="358">
        <v>449</v>
      </c>
      <c r="R24" s="358">
        <v>488</v>
      </c>
      <c r="S24" s="358">
        <v>521</v>
      </c>
      <c r="T24" s="359">
        <v>535</v>
      </c>
      <c r="U24" s="360">
        <v>652</v>
      </c>
      <c r="V24" s="157"/>
      <c r="X24" s="241"/>
      <c r="Y24" s="241"/>
    </row>
    <row r="25" spans="1:25" ht="22.5" customHeight="1">
      <c r="A25" s="149"/>
      <c r="B25" s="150" t="s">
        <v>235</v>
      </c>
      <c r="C25" s="151"/>
      <c r="D25" s="152"/>
      <c r="E25" s="153" t="s">
        <v>200</v>
      </c>
      <c r="F25" s="566">
        <v>284.75</v>
      </c>
      <c r="G25" s="567"/>
      <c r="H25" s="568">
        <f t="shared" si="0"/>
        <v>319.08333333333331</v>
      </c>
      <c r="I25" s="569"/>
      <c r="J25" s="356">
        <v>345</v>
      </c>
      <c r="K25" s="357">
        <v>332</v>
      </c>
      <c r="L25" s="358">
        <v>291</v>
      </c>
      <c r="M25" s="358">
        <v>357</v>
      </c>
      <c r="N25" s="358">
        <v>317</v>
      </c>
      <c r="O25" s="357">
        <v>307</v>
      </c>
      <c r="P25" s="358">
        <v>309</v>
      </c>
      <c r="Q25" s="358">
        <v>313</v>
      </c>
      <c r="R25" s="358">
        <v>376</v>
      </c>
      <c r="S25" s="358">
        <v>339</v>
      </c>
      <c r="T25" s="359">
        <v>297</v>
      </c>
      <c r="U25" s="360">
        <v>246</v>
      </c>
      <c r="V25" s="157"/>
      <c r="X25" s="241"/>
      <c r="Y25" s="241"/>
    </row>
    <row r="26" spans="1:25" ht="22.5" customHeight="1">
      <c r="A26" s="149"/>
      <c r="B26" s="150" t="s">
        <v>236</v>
      </c>
      <c r="C26" s="151"/>
      <c r="D26" s="152" t="s">
        <v>237</v>
      </c>
      <c r="E26" s="153" t="s">
        <v>200</v>
      </c>
      <c r="F26" s="566">
        <v>364.08333333333331</v>
      </c>
      <c r="G26" s="567"/>
      <c r="H26" s="568">
        <f t="shared" si="0"/>
        <v>405.83333333333331</v>
      </c>
      <c r="I26" s="569"/>
      <c r="J26" s="356">
        <v>382</v>
      </c>
      <c r="K26" s="357">
        <v>388</v>
      </c>
      <c r="L26" s="358">
        <v>383</v>
      </c>
      <c r="M26" s="358">
        <v>423</v>
      </c>
      <c r="N26" s="358">
        <v>388</v>
      </c>
      <c r="O26" s="357">
        <v>382</v>
      </c>
      <c r="P26" s="358">
        <v>394</v>
      </c>
      <c r="Q26" s="358">
        <v>389</v>
      </c>
      <c r="R26" s="358">
        <v>388</v>
      </c>
      <c r="S26" s="358">
        <v>391</v>
      </c>
      <c r="T26" s="359">
        <v>397</v>
      </c>
      <c r="U26" s="360">
        <v>565</v>
      </c>
      <c r="V26" s="157"/>
      <c r="X26" s="241"/>
      <c r="Y26" s="241"/>
    </row>
    <row r="27" spans="1:25" ht="22.5" customHeight="1">
      <c r="A27" s="149"/>
      <c r="B27" s="150" t="s">
        <v>238</v>
      </c>
      <c r="C27" s="151"/>
      <c r="D27" s="152" t="s">
        <v>239</v>
      </c>
      <c r="E27" s="153" t="s">
        <v>200</v>
      </c>
      <c r="F27" s="566">
        <v>265.41666666666669</v>
      </c>
      <c r="G27" s="567"/>
      <c r="H27" s="568">
        <f t="shared" si="0"/>
        <v>249.83333333333334</v>
      </c>
      <c r="I27" s="569"/>
      <c r="J27" s="356">
        <v>249</v>
      </c>
      <c r="K27" s="357">
        <v>249</v>
      </c>
      <c r="L27" s="358">
        <v>249</v>
      </c>
      <c r="M27" s="358">
        <v>249</v>
      </c>
      <c r="N27" s="358">
        <v>249</v>
      </c>
      <c r="O27" s="357">
        <v>249</v>
      </c>
      <c r="P27" s="358">
        <v>239</v>
      </c>
      <c r="Q27" s="358">
        <v>253</v>
      </c>
      <c r="R27" s="358">
        <v>253</v>
      </c>
      <c r="S27" s="358">
        <v>253</v>
      </c>
      <c r="T27" s="359">
        <v>253</v>
      </c>
      <c r="U27" s="360">
        <v>253</v>
      </c>
      <c r="V27" s="148"/>
      <c r="X27" s="241"/>
      <c r="Y27" s="241"/>
    </row>
    <row r="28" spans="1:25" ht="26.25" customHeight="1">
      <c r="A28" s="149"/>
      <c r="B28" s="150" t="s">
        <v>240</v>
      </c>
      <c r="C28" s="151"/>
      <c r="D28" s="158" t="s">
        <v>241</v>
      </c>
      <c r="E28" s="153" t="s">
        <v>200</v>
      </c>
      <c r="F28" s="566">
        <v>856</v>
      </c>
      <c r="G28" s="567"/>
      <c r="H28" s="568">
        <f t="shared" si="0"/>
        <v>974.41666666666663</v>
      </c>
      <c r="I28" s="569"/>
      <c r="J28" s="356">
        <v>1049</v>
      </c>
      <c r="K28" s="357">
        <v>969</v>
      </c>
      <c r="L28" s="358">
        <v>983</v>
      </c>
      <c r="M28" s="358">
        <v>1000</v>
      </c>
      <c r="N28" s="358">
        <v>1020</v>
      </c>
      <c r="O28" s="357">
        <v>1127</v>
      </c>
      <c r="P28" s="358">
        <v>1143</v>
      </c>
      <c r="Q28" s="358">
        <v>1194</v>
      </c>
      <c r="R28" s="358">
        <v>838</v>
      </c>
      <c r="S28" s="358">
        <v>775</v>
      </c>
      <c r="T28" s="359">
        <v>780</v>
      </c>
      <c r="U28" s="360">
        <v>815</v>
      </c>
      <c r="V28" s="76"/>
      <c r="X28" s="241"/>
      <c r="Y28" s="241"/>
    </row>
    <row r="29" spans="1:25" ht="26.25" customHeight="1">
      <c r="A29" s="149"/>
      <c r="B29" s="150" t="s">
        <v>242</v>
      </c>
      <c r="C29" s="151"/>
      <c r="D29" s="162" t="s">
        <v>243</v>
      </c>
      <c r="E29" s="153" t="s">
        <v>225</v>
      </c>
      <c r="F29" s="566">
        <v>314.33333333333331</v>
      </c>
      <c r="G29" s="567"/>
      <c r="H29" s="568">
        <f t="shared" si="0"/>
        <v>310.08333333333331</v>
      </c>
      <c r="I29" s="569"/>
      <c r="J29" s="356">
        <v>314</v>
      </c>
      <c r="K29" s="357">
        <v>321</v>
      </c>
      <c r="L29" s="358">
        <v>314</v>
      </c>
      <c r="M29" s="358">
        <v>304</v>
      </c>
      <c r="N29" s="358">
        <v>314</v>
      </c>
      <c r="O29" s="357">
        <v>308</v>
      </c>
      <c r="P29" s="358">
        <v>315</v>
      </c>
      <c r="Q29" s="358">
        <v>308</v>
      </c>
      <c r="R29" s="358">
        <v>315</v>
      </c>
      <c r="S29" s="358">
        <v>300</v>
      </c>
      <c r="T29" s="359">
        <v>300</v>
      </c>
      <c r="U29" s="360">
        <v>308</v>
      </c>
      <c r="V29" s="148"/>
      <c r="X29" s="241"/>
      <c r="Y29" s="241"/>
    </row>
    <row r="30" spans="1:25" ht="22.5" customHeight="1">
      <c r="A30" s="149"/>
      <c r="B30" s="150" t="s">
        <v>244</v>
      </c>
      <c r="C30" s="151"/>
      <c r="D30" s="152" t="s">
        <v>245</v>
      </c>
      <c r="E30" s="153" t="s">
        <v>246</v>
      </c>
      <c r="F30" s="566">
        <v>261.33333333333331</v>
      </c>
      <c r="G30" s="567"/>
      <c r="H30" s="568">
        <f t="shared" si="0"/>
        <v>273.58333333333331</v>
      </c>
      <c r="I30" s="569"/>
      <c r="J30" s="356">
        <v>263</v>
      </c>
      <c r="K30" s="357">
        <v>263</v>
      </c>
      <c r="L30" s="358">
        <v>266</v>
      </c>
      <c r="M30" s="358">
        <v>276</v>
      </c>
      <c r="N30" s="358">
        <v>276</v>
      </c>
      <c r="O30" s="357">
        <v>277</v>
      </c>
      <c r="P30" s="358">
        <v>277</v>
      </c>
      <c r="Q30" s="358">
        <v>277</v>
      </c>
      <c r="R30" s="358">
        <v>277</v>
      </c>
      <c r="S30" s="358">
        <v>277</v>
      </c>
      <c r="T30" s="359">
        <v>277</v>
      </c>
      <c r="U30" s="360">
        <v>277</v>
      </c>
      <c r="V30" s="148"/>
      <c r="X30" s="241"/>
      <c r="Y30" s="241"/>
    </row>
    <row r="31" spans="1:25" ht="22.5" customHeight="1">
      <c r="A31" s="149"/>
      <c r="B31" s="150" t="s">
        <v>247</v>
      </c>
      <c r="C31" s="151"/>
      <c r="D31" s="152" t="s">
        <v>248</v>
      </c>
      <c r="E31" s="153" t="s">
        <v>225</v>
      </c>
      <c r="F31" s="566">
        <v>256.91666666666669</v>
      </c>
      <c r="G31" s="567"/>
      <c r="H31" s="568">
        <f t="shared" si="0"/>
        <v>253.08333333333334</v>
      </c>
      <c r="I31" s="569"/>
      <c r="J31" s="356">
        <v>257</v>
      </c>
      <c r="K31" s="357">
        <v>257</v>
      </c>
      <c r="L31" s="358">
        <v>257</v>
      </c>
      <c r="M31" s="358">
        <v>257</v>
      </c>
      <c r="N31" s="358">
        <v>257</v>
      </c>
      <c r="O31" s="357">
        <v>258</v>
      </c>
      <c r="P31" s="358">
        <v>258</v>
      </c>
      <c r="Q31" s="358">
        <v>258</v>
      </c>
      <c r="R31" s="358">
        <v>204</v>
      </c>
      <c r="S31" s="358">
        <v>258</v>
      </c>
      <c r="T31" s="359">
        <v>258</v>
      </c>
      <c r="U31" s="360">
        <v>258</v>
      </c>
      <c r="V31" s="148"/>
      <c r="X31" s="241"/>
      <c r="Y31" s="241"/>
    </row>
    <row r="32" spans="1:25" ht="22.5" customHeight="1">
      <c r="A32" s="149"/>
      <c r="B32" s="150" t="s">
        <v>249</v>
      </c>
      <c r="C32" s="151"/>
      <c r="D32" s="152" t="s">
        <v>250</v>
      </c>
      <c r="E32" s="153" t="s">
        <v>225</v>
      </c>
      <c r="F32" s="566">
        <v>775.16666666666663</v>
      </c>
      <c r="G32" s="567"/>
      <c r="H32" s="568">
        <f t="shared" si="0"/>
        <v>802.08333333333337</v>
      </c>
      <c r="I32" s="569"/>
      <c r="J32" s="356">
        <v>774</v>
      </c>
      <c r="K32" s="357">
        <v>738</v>
      </c>
      <c r="L32" s="358">
        <v>729</v>
      </c>
      <c r="M32" s="358">
        <v>746</v>
      </c>
      <c r="N32" s="358">
        <v>774</v>
      </c>
      <c r="O32" s="357">
        <v>756</v>
      </c>
      <c r="P32" s="358">
        <v>831</v>
      </c>
      <c r="Q32" s="358">
        <v>831</v>
      </c>
      <c r="R32" s="358">
        <v>812</v>
      </c>
      <c r="S32" s="358">
        <v>890</v>
      </c>
      <c r="T32" s="359">
        <v>872</v>
      </c>
      <c r="U32" s="360">
        <v>872</v>
      </c>
      <c r="V32" s="148"/>
      <c r="X32" s="241"/>
      <c r="Y32" s="241"/>
    </row>
    <row r="33" spans="1:25" ht="22.5" customHeight="1">
      <c r="A33" s="149"/>
      <c r="B33" s="150" t="s">
        <v>251</v>
      </c>
      <c r="C33" s="151"/>
      <c r="D33" s="158" t="s">
        <v>252</v>
      </c>
      <c r="E33" s="153" t="s">
        <v>208</v>
      </c>
      <c r="F33" s="566">
        <v>337.75</v>
      </c>
      <c r="G33" s="567"/>
      <c r="H33" s="568">
        <f t="shared" si="0"/>
        <v>325.33333333333331</v>
      </c>
      <c r="I33" s="569"/>
      <c r="J33" s="356">
        <v>337</v>
      </c>
      <c r="K33" s="357">
        <v>332</v>
      </c>
      <c r="L33" s="358">
        <v>341</v>
      </c>
      <c r="M33" s="358">
        <v>337</v>
      </c>
      <c r="N33" s="358">
        <v>342</v>
      </c>
      <c r="O33" s="357">
        <v>337</v>
      </c>
      <c r="P33" s="358">
        <v>342</v>
      </c>
      <c r="Q33" s="358">
        <v>337</v>
      </c>
      <c r="R33" s="358">
        <v>280</v>
      </c>
      <c r="S33" s="358">
        <v>300</v>
      </c>
      <c r="T33" s="359">
        <v>300</v>
      </c>
      <c r="U33" s="360">
        <v>319</v>
      </c>
      <c r="V33" s="76"/>
      <c r="X33" s="241"/>
      <c r="Y33" s="241"/>
    </row>
    <row r="34" spans="1:25" ht="26.25" customHeight="1">
      <c r="A34" s="149"/>
      <c r="B34" s="150" t="s">
        <v>253</v>
      </c>
      <c r="C34" s="151"/>
      <c r="D34" s="158" t="s">
        <v>265</v>
      </c>
      <c r="E34" s="153" t="s">
        <v>225</v>
      </c>
      <c r="F34" s="566">
        <v>252.25</v>
      </c>
      <c r="G34" s="567"/>
      <c r="H34" s="568">
        <f t="shared" si="0"/>
        <v>284.16666666666669</v>
      </c>
      <c r="I34" s="569"/>
      <c r="J34" s="356">
        <v>267</v>
      </c>
      <c r="K34" s="357">
        <v>250</v>
      </c>
      <c r="L34" s="358">
        <v>250</v>
      </c>
      <c r="M34" s="358">
        <v>250</v>
      </c>
      <c r="N34" s="358">
        <v>250</v>
      </c>
      <c r="O34" s="357">
        <v>250</v>
      </c>
      <c r="P34" s="358">
        <v>250</v>
      </c>
      <c r="Q34" s="358">
        <v>251</v>
      </c>
      <c r="R34" s="358">
        <v>251</v>
      </c>
      <c r="S34" s="358">
        <v>394</v>
      </c>
      <c r="T34" s="359">
        <v>394</v>
      </c>
      <c r="U34" s="360">
        <v>353</v>
      </c>
      <c r="V34" s="148"/>
      <c r="X34" s="241"/>
      <c r="Y34" s="241"/>
    </row>
    <row r="35" spans="1:25" ht="30" customHeight="1">
      <c r="A35" s="149"/>
      <c r="B35" s="150" t="s">
        <v>254</v>
      </c>
      <c r="C35" s="151"/>
      <c r="D35" s="158" t="s">
        <v>255</v>
      </c>
      <c r="E35" s="153" t="s">
        <v>256</v>
      </c>
      <c r="F35" s="566">
        <v>3432</v>
      </c>
      <c r="G35" s="567"/>
      <c r="H35" s="568">
        <f t="shared" si="0"/>
        <v>3404.6666666666665</v>
      </c>
      <c r="I35" s="569"/>
      <c r="J35" s="356">
        <v>3432</v>
      </c>
      <c r="K35" s="357">
        <v>3323</v>
      </c>
      <c r="L35" s="358">
        <v>3213</v>
      </c>
      <c r="M35" s="358">
        <v>3432</v>
      </c>
      <c r="N35" s="358">
        <v>3432</v>
      </c>
      <c r="O35" s="357">
        <v>3432</v>
      </c>
      <c r="P35" s="358">
        <v>3432</v>
      </c>
      <c r="Q35" s="358">
        <v>3432</v>
      </c>
      <c r="R35" s="358">
        <v>3432</v>
      </c>
      <c r="S35" s="358">
        <v>3432</v>
      </c>
      <c r="T35" s="359">
        <v>3432</v>
      </c>
      <c r="U35" s="360">
        <v>3432</v>
      </c>
      <c r="V35" s="148"/>
      <c r="X35" s="241"/>
      <c r="Y35" s="241"/>
    </row>
    <row r="36" spans="1:25" ht="26.25" customHeight="1" thickBot="1">
      <c r="A36" s="163"/>
      <c r="B36" s="164" t="s">
        <v>257</v>
      </c>
      <c r="C36" s="165"/>
      <c r="D36" s="166" t="s">
        <v>254</v>
      </c>
      <c r="E36" s="167" t="s">
        <v>256</v>
      </c>
      <c r="F36" s="573">
        <v>185.75</v>
      </c>
      <c r="G36" s="574"/>
      <c r="H36" s="573">
        <f t="shared" si="0"/>
        <v>188.41666666666666</v>
      </c>
      <c r="I36" s="574"/>
      <c r="J36" s="361">
        <v>186</v>
      </c>
      <c r="K36" s="362">
        <v>189</v>
      </c>
      <c r="L36" s="363">
        <v>189</v>
      </c>
      <c r="M36" s="363">
        <v>189</v>
      </c>
      <c r="N36" s="363">
        <v>189</v>
      </c>
      <c r="O36" s="362">
        <v>189</v>
      </c>
      <c r="P36" s="363">
        <v>182</v>
      </c>
      <c r="Q36" s="363">
        <v>182</v>
      </c>
      <c r="R36" s="363">
        <v>189</v>
      </c>
      <c r="S36" s="364">
        <v>199</v>
      </c>
      <c r="T36" s="365">
        <v>189</v>
      </c>
      <c r="U36" s="366">
        <v>189</v>
      </c>
      <c r="V36" s="148"/>
      <c r="X36" s="241"/>
      <c r="Y36" s="241"/>
    </row>
    <row r="37" spans="1:25" ht="21" customHeight="1">
      <c r="B37" s="182"/>
      <c r="C37" s="182"/>
      <c r="D37" s="182"/>
      <c r="J37" s="572" t="s">
        <v>258</v>
      </c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27"/>
    </row>
    <row r="38" spans="1:25">
      <c r="B38" s="169"/>
      <c r="C38" s="169"/>
      <c r="D38" s="169"/>
      <c r="E38" s="170"/>
      <c r="F38" s="169"/>
      <c r="G38" s="169"/>
      <c r="H38" s="169"/>
      <c r="I38" s="169"/>
      <c r="J38" s="169"/>
      <c r="K38" s="169"/>
      <c r="L38" s="169"/>
      <c r="M38" s="169"/>
    </row>
    <row r="39" spans="1:25">
      <c r="B39" s="169"/>
      <c r="C39" s="169"/>
      <c r="D39" s="169"/>
      <c r="E39" s="170"/>
      <c r="F39" s="169"/>
      <c r="G39" s="169"/>
      <c r="J39" s="169"/>
      <c r="K39" s="169"/>
      <c r="L39" s="169"/>
      <c r="M39" s="169"/>
    </row>
    <row r="40" spans="1:25">
      <c r="B40" s="169"/>
      <c r="C40" s="169"/>
      <c r="D40" s="169" t="s">
        <v>154</v>
      </c>
      <c r="E40" s="170"/>
      <c r="F40" s="169"/>
      <c r="G40" s="169"/>
      <c r="H40" s="169"/>
      <c r="I40" s="169"/>
      <c r="J40" s="169"/>
      <c r="K40" s="169"/>
      <c r="L40" s="169"/>
      <c r="M40" s="169"/>
    </row>
    <row r="41" spans="1:25">
      <c r="B41" s="169"/>
      <c r="C41" s="169"/>
      <c r="D41" s="169"/>
      <c r="E41" s="170"/>
      <c r="F41" s="169"/>
      <c r="G41" s="169"/>
      <c r="H41" s="169"/>
      <c r="I41" s="169"/>
      <c r="J41" s="169"/>
      <c r="K41" s="169"/>
      <c r="L41" s="169"/>
      <c r="M41" s="169"/>
    </row>
    <row r="42" spans="1:25">
      <c r="B42" s="169"/>
      <c r="C42" s="169"/>
      <c r="D42" s="169"/>
      <c r="E42" s="170"/>
      <c r="F42" s="169"/>
      <c r="G42" s="169"/>
      <c r="H42" s="169"/>
      <c r="I42" s="169"/>
      <c r="J42" s="169"/>
      <c r="K42" s="169"/>
      <c r="L42" s="169"/>
      <c r="M42" s="169"/>
    </row>
    <row r="43" spans="1:25">
      <c r="B43" s="169"/>
      <c r="C43" s="169"/>
      <c r="D43" s="169"/>
      <c r="E43" s="170"/>
      <c r="F43" s="169"/>
      <c r="G43" s="169"/>
      <c r="H43" s="169"/>
      <c r="I43" s="169"/>
      <c r="J43" s="169"/>
      <c r="K43" s="169"/>
      <c r="L43" s="169"/>
      <c r="M43" s="169"/>
    </row>
    <row r="44" spans="1:25">
      <c r="B44" s="169"/>
      <c r="C44" s="169"/>
      <c r="D44" s="169"/>
      <c r="E44" s="170"/>
      <c r="F44" s="169"/>
      <c r="G44" s="169"/>
      <c r="H44" s="169"/>
      <c r="I44" s="169"/>
      <c r="J44" s="169"/>
      <c r="K44" s="169"/>
      <c r="L44" s="169"/>
      <c r="M44" s="169"/>
    </row>
    <row r="45" spans="1:25">
      <c r="B45" s="169"/>
      <c r="C45" s="169"/>
      <c r="D45" s="169"/>
      <c r="E45" s="170"/>
      <c r="F45" s="169"/>
      <c r="G45" s="169"/>
      <c r="H45" s="169"/>
      <c r="I45" s="169"/>
      <c r="J45" s="169"/>
      <c r="K45" s="169"/>
      <c r="L45" s="169"/>
      <c r="M45" s="169"/>
    </row>
    <row r="46" spans="1:25">
      <c r="B46" s="169"/>
      <c r="C46" s="169"/>
      <c r="D46" s="169"/>
      <c r="E46" s="170"/>
      <c r="F46" s="169"/>
      <c r="G46" s="169"/>
      <c r="H46" s="169"/>
      <c r="I46" s="169"/>
      <c r="J46" s="169"/>
      <c r="K46" s="169"/>
      <c r="L46" s="169"/>
      <c r="M46" s="169"/>
    </row>
    <row r="47" spans="1:25">
      <c r="B47" s="169"/>
      <c r="C47" s="169"/>
      <c r="D47" s="169"/>
      <c r="E47" s="170"/>
      <c r="F47" s="169"/>
      <c r="G47" s="169"/>
      <c r="H47" s="169"/>
      <c r="I47" s="169"/>
      <c r="J47" s="169"/>
      <c r="K47" s="169"/>
      <c r="L47" s="169"/>
      <c r="M47" s="169"/>
    </row>
    <row r="48" spans="1:25">
      <c r="B48" s="169"/>
      <c r="C48" s="169"/>
      <c r="D48" s="169"/>
      <c r="E48" s="170"/>
      <c r="F48" s="169"/>
      <c r="G48" s="169"/>
      <c r="H48" s="169"/>
      <c r="I48" s="169"/>
      <c r="J48" s="169"/>
      <c r="K48" s="169"/>
      <c r="L48" s="169"/>
      <c r="M48" s="169"/>
    </row>
    <row r="49" spans="2:13">
      <c r="B49" s="169"/>
      <c r="C49" s="169"/>
      <c r="D49" s="169"/>
      <c r="E49" s="170"/>
      <c r="F49" s="169"/>
      <c r="G49" s="169"/>
      <c r="H49" s="169"/>
      <c r="I49" s="169"/>
      <c r="J49" s="169"/>
      <c r="K49" s="169"/>
      <c r="L49" s="169"/>
      <c r="M49" s="169"/>
    </row>
    <row r="50" spans="2:13">
      <c r="B50" s="169"/>
      <c r="C50" s="169"/>
      <c r="D50" s="169"/>
      <c r="E50" s="170"/>
      <c r="F50" s="169"/>
      <c r="G50" s="169"/>
      <c r="H50" s="169"/>
      <c r="I50" s="169"/>
      <c r="J50" s="169"/>
      <c r="K50" s="169"/>
      <c r="L50" s="169"/>
      <c r="M50" s="169"/>
    </row>
    <row r="51" spans="2:13">
      <c r="B51" s="169"/>
      <c r="C51" s="169"/>
      <c r="D51" s="169"/>
      <c r="E51" s="170"/>
      <c r="F51" s="169"/>
      <c r="G51" s="169"/>
      <c r="H51" s="169"/>
      <c r="I51" s="169"/>
      <c r="J51" s="169"/>
      <c r="K51" s="169"/>
      <c r="L51" s="169"/>
      <c r="M51" s="169"/>
    </row>
    <row r="52" spans="2:13">
      <c r="B52" s="169"/>
      <c r="C52" s="169"/>
      <c r="D52" s="169"/>
      <c r="E52" s="170"/>
      <c r="F52" s="169"/>
      <c r="G52" s="169"/>
      <c r="H52" s="169"/>
      <c r="I52" s="169"/>
      <c r="J52" s="169"/>
      <c r="K52" s="169"/>
      <c r="L52" s="169"/>
      <c r="M52" s="169"/>
    </row>
    <row r="53" spans="2:13">
      <c r="B53" s="169"/>
      <c r="C53" s="169"/>
      <c r="D53" s="169"/>
      <c r="E53" s="170"/>
      <c r="F53" s="169"/>
      <c r="G53" s="169"/>
      <c r="H53" s="169"/>
      <c r="I53" s="169"/>
      <c r="J53" s="169"/>
      <c r="K53" s="169"/>
      <c r="L53" s="169"/>
      <c r="M53" s="169"/>
    </row>
    <row r="54" spans="2:13">
      <c r="B54" s="169"/>
      <c r="C54" s="169"/>
      <c r="D54" s="169"/>
      <c r="E54" s="170"/>
      <c r="F54" s="169"/>
      <c r="G54" s="169"/>
      <c r="H54" s="169"/>
      <c r="I54" s="169"/>
      <c r="J54" s="169"/>
      <c r="K54" s="169"/>
      <c r="L54" s="169"/>
      <c r="M54" s="169"/>
    </row>
    <row r="55" spans="2:13">
      <c r="B55" s="169"/>
      <c r="C55" s="169"/>
      <c r="D55" s="169"/>
      <c r="E55" s="170"/>
      <c r="F55" s="169"/>
      <c r="G55" s="169"/>
      <c r="H55" s="169"/>
      <c r="I55" s="169"/>
      <c r="J55" s="169"/>
      <c r="K55" s="169"/>
      <c r="L55" s="169"/>
      <c r="M55" s="169"/>
    </row>
    <row r="56" spans="2:13">
      <c r="B56" s="169"/>
      <c r="C56" s="169"/>
      <c r="D56" s="169"/>
      <c r="E56" s="170"/>
      <c r="J56" s="169"/>
      <c r="K56" s="169"/>
      <c r="L56" s="169"/>
      <c r="M56" s="169"/>
    </row>
    <row r="57" spans="2:13">
      <c r="B57" s="169"/>
      <c r="C57" s="169"/>
      <c r="D57" s="169"/>
      <c r="E57" s="170"/>
      <c r="F57" s="169"/>
      <c r="G57" s="169"/>
      <c r="H57" s="169"/>
      <c r="I57" s="169"/>
      <c r="M57" s="169"/>
    </row>
    <row r="58" spans="2:13">
      <c r="B58" s="169"/>
      <c r="C58" s="169"/>
      <c r="D58" s="169"/>
      <c r="E58" s="170"/>
      <c r="F58" s="169"/>
      <c r="G58" s="169"/>
      <c r="H58" s="169"/>
      <c r="I58" s="169"/>
      <c r="J58" s="169"/>
      <c r="K58" s="169"/>
      <c r="L58" s="169"/>
      <c r="M58" s="169"/>
    </row>
    <row r="59" spans="2:13">
      <c r="B59" s="169"/>
      <c r="C59" s="169"/>
      <c r="D59" s="169"/>
      <c r="E59" s="170"/>
      <c r="F59" s="169"/>
      <c r="G59" s="169"/>
      <c r="H59" s="169"/>
      <c r="I59" s="169"/>
      <c r="J59" s="169"/>
      <c r="K59" s="169"/>
      <c r="L59" s="169"/>
      <c r="M59" s="169"/>
    </row>
    <row r="60" spans="2:13">
      <c r="B60" s="169"/>
      <c r="C60" s="169"/>
      <c r="D60" s="169"/>
      <c r="E60" s="170"/>
      <c r="F60" s="169"/>
      <c r="G60" s="169"/>
      <c r="H60" s="169"/>
      <c r="I60" s="169"/>
      <c r="J60" s="169"/>
      <c r="K60" s="169"/>
      <c r="L60" s="169"/>
      <c r="M60" s="169"/>
    </row>
    <row r="61" spans="2:13">
      <c r="B61" s="169"/>
      <c r="C61" s="169"/>
      <c r="D61" s="169"/>
      <c r="E61" s="170"/>
      <c r="F61" s="169"/>
      <c r="G61" s="169"/>
      <c r="H61" s="169"/>
      <c r="I61" s="169"/>
      <c r="J61" s="169"/>
      <c r="K61" s="169"/>
      <c r="L61" s="169"/>
      <c r="M61" s="169"/>
    </row>
    <row r="62" spans="2:13">
      <c r="B62" s="169"/>
      <c r="C62" s="169"/>
      <c r="D62" s="169"/>
      <c r="E62" s="170"/>
      <c r="F62" s="169"/>
      <c r="G62" s="169"/>
      <c r="H62" s="169"/>
      <c r="I62" s="169"/>
      <c r="J62" s="169"/>
      <c r="K62" s="169"/>
      <c r="L62" s="169"/>
      <c r="M62" s="169"/>
    </row>
    <row r="63" spans="2:13">
      <c r="B63" s="169"/>
      <c r="C63" s="169"/>
      <c r="D63" s="169"/>
      <c r="E63" s="170"/>
      <c r="F63" s="169"/>
      <c r="G63" s="169"/>
      <c r="H63" s="169"/>
      <c r="I63" s="169"/>
      <c r="J63" s="169"/>
      <c r="K63" s="169"/>
      <c r="L63" s="169"/>
      <c r="M63" s="169"/>
    </row>
    <row r="64" spans="2:13">
      <c r="B64" s="169"/>
      <c r="C64" s="169"/>
      <c r="D64" s="169"/>
      <c r="E64" s="170"/>
      <c r="F64" s="169"/>
      <c r="G64" s="169"/>
      <c r="H64" s="169"/>
      <c r="I64" s="169"/>
      <c r="J64" s="169"/>
      <c r="K64" s="169"/>
      <c r="L64" s="169"/>
      <c r="M64" s="169"/>
    </row>
    <row r="65" spans="2:13">
      <c r="B65" s="169"/>
      <c r="C65" s="169"/>
      <c r="D65" s="169"/>
      <c r="E65" s="170"/>
      <c r="F65" s="169"/>
      <c r="G65" s="169"/>
      <c r="H65" s="169"/>
      <c r="I65" s="169"/>
      <c r="J65" s="169"/>
      <c r="K65" s="169"/>
      <c r="L65" s="169"/>
      <c r="M65" s="169"/>
    </row>
    <row r="66" spans="2:13">
      <c r="B66" s="169"/>
      <c r="C66" s="169"/>
      <c r="D66" s="169"/>
      <c r="E66" s="170"/>
      <c r="F66" s="169"/>
      <c r="G66" s="169"/>
      <c r="H66" s="169"/>
      <c r="I66" s="169"/>
      <c r="J66" s="169"/>
      <c r="K66" s="169"/>
      <c r="L66" s="169"/>
      <c r="M66" s="169"/>
    </row>
    <row r="67" spans="2:13">
      <c r="B67" s="169"/>
      <c r="C67" s="169"/>
      <c r="D67" s="169"/>
      <c r="E67" s="170"/>
      <c r="F67" s="169"/>
      <c r="G67" s="169"/>
      <c r="H67" s="169"/>
      <c r="I67" s="169"/>
      <c r="J67" s="169"/>
      <c r="K67" s="169"/>
      <c r="L67" s="169"/>
      <c r="M67" s="169"/>
    </row>
    <row r="68" spans="2:13">
      <c r="B68" s="169"/>
      <c r="C68" s="169"/>
      <c r="D68" s="169"/>
      <c r="E68" s="170"/>
      <c r="F68" s="169"/>
      <c r="G68" s="169"/>
      <c r="H68" s="169"/>
      <c r="I68" s="169"/>
      <c r="J68" s="169"/>
      <c r="K68" s="169"/>
      <c r="L68" s="169"/>
      <c r="M68" s="169"/>
    </row>
    <row r="69" spans="2:13">
      <c r="J69" s="169"/>
      <c r="K69" s="169"/>
      <c r="L69" s="169"/>
      <c r="M69" s="169"/>
    </row>
  </sheetData>
  <mergeCells count="84">
    <mergeCell ref="F33:G33"/>
    <mergeCell ref="H33:I33"/>
    <mergeCell ref="J37:U37"/>
    <mergeCell ref="F34:G34"/>
    <mergeCell ref="H34:I34"/>
    <mergeCell ref="F35:G35"/>
    <mergeCell ref="H35:I35"/>
    <mergeCell ref="F36:G36"/>
    <mergeCell ref="H36:I36"/>
    <mergeCell ref="F30:G30"/>
    <mergeCell ref="H30:I30"/>
    <mergeCell ref="F31:G31"/>
    <mergeCell ref="H31:I31"/>
    <mergeCell ref="F32:G32"/>
    <mergeCell ref="H32:I32"/>
    <mergeCell ref="F27:G27"/>
    <mergeCell ref="H27:I27"/>
    <mergeCell ref="F28:G28"/>
    <mergeCell ref="H28:I28"/>
    <mergeCell ref="F29:G29"/>
    <mergeCell ref="H29:I29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F12:G12"/>
    <mergeCell ref="H12:I12"/>
    <mergeCell ref="F13:G13"/>
    <mergeCell ref="H13:I13"/>
    <mergeCell ref="F14:G14"/>
    <mergeCell ref="H14:I14"/>
    <mergeCell ref="F9:G9"/>
    <mergeCell ref="H9:I9"/>
    <mergeCell ref="F10:G10"/>
    <mergeCell ref="H10:I10"/>
    <mergeCell ref="F11:G11"/>
    <mergeCell ref="H11:I11"/>
    <mergeCell ref="L4:L5"/>
    <mergeCell ref="M4:M5"/>
    <mergeCell ref="N4:N5"/>
    <mergeCell ref="O4:O5"/>
    <mergeCell ref="P4:P5"/>
    <mergeCell ref="F7:G7"/>
    <mergeCell ref="H7:I7"/>
    <mergeCell ref="F8:G8"/>
    <mergeCell ref="H8:I8"/>
    <mergeCell ref="F6:G6"/>
    <mergeCell ref="H6:I6"/>
    <mergeCell ref="A1:I1"/>
    <mergeCell ref="T2:U2"/>
    <mergeCell ref="A3:C5"/>
    <mergeCell ref="D3:D5"/>
    <mergeCell ref="E3:E5"/>
    <mergeCell ref="F3:I3"/>
    <mergeCell ref="J3:U3"/>
    <mergeCell ref="F4:G5"/>
    <mergeCell ref="H4:I5"/>
    <mergeCell ref="J4:J5"/>
    <mergeCell ref="Q4:Q5"/>
    <mergeCell ref="R4:R5"/>
    <mergeCell ref="S4:S5"/>
    <mergeCell ref="T4:T5"/>
    <mergeCell ref="U4:U5"/>
    <mergeCell ref="K4:K5"/>
  </mergeCells>
  <phoneticPr fontId="11"/>
  <printOptions horizontalCentered="1" gridLinesSet="0"/>
  <pageMargins left="0.78740157480314965" right="0.78740157480314965" top="0.59055118110236227" bottom="0.78740157480314965" header="0.19685039370078741" footer="0.39370078740157483"/>
  <pageSetup paperSize="9" orientation="portrait" copies="2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8－8、表８－8表加工</vt:lpstr>
      <vt:lpstr>41</vt:lpstr>
      <vt:lpstr>42</vt:lpstr>
      <vt:lpstr>43</vt:lpstr>
      <vt:lpstr>44</vt:lpstr>
      <vt:lpstr>45</vt:lpstr>
      <vt:lpstr>46</vt:lpstr>
      <vt:lpstr>'41'!Print_Area</vt:lpstr>
      <vt:lpstr>'43'!Print_Area</vt:lpstr>
      <vt:lpstr>'44'!Print_Area</vt:lpstr>
      <vt:lpstr>'45'!Print_Area</vt:lpstr>
      <vt:lpstr>'46'!Print_Area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s005082 山脇由美子</dc:creator>
  <cp:lastModifiedBy>s006724 大江亜由美</cp:lastModifiedBy>
  <cp:lastPrinted>2026-03-31T07:02:02Z</cp:lastPrinted>
  <dcterms:created xsi:type="dcterms:W3CDTF">2000-12-08T00:56:06Z</dcterms:created>
  <dcterms:modified xsi:type="dcterms:W3CDTF">2026-06-29T02:23:21Z</dcterms:modified>
</cp:coreProperties>
</file>