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6年市統計書\12【　】(R7.06.08起案)発刊・HP掲載決裁\02 HP用データ\統計書08 家計・物価及び金融\"/>
    </mc:Choice>
  </mc:AlternateContent>
  <bookViews>
    <workbookView xWindow="-120" yWindow="-120" windowWidth="29040" windowHeight="15720" tabRatio="610" activeTab="5"/>
  </bookViews>
  <sheets>
    <sheet name="41" sheetId="1" r:id="rId1"/>
    <sheet name="42" sheetId="2" r:id="rId2"/>
    <sheet name="43" sheetId="3" r:id="rId3"/>
    <sheet name="44" sheetId="4" r:id="rId4"/>
    <sheet name="45" sheetId="5" r:id="rId5"/>
    <sheet name="46" sheetId="6" r:id="rId6"/>
  </sheets>
  <definedNames>
    <definedName name="_xlnm.Print_Area" localSheetId="0">'41'!$A$1:$AC$33</definedName>
    <definedName name="_xlnm.Print_Area" localSheetId="2">'43'!$A$1:$N$60</definedName>
    <definedName name="_xlnm.Print_Area" localSheetId="3">'44'!$A$1:$K$50</definedName>
    <definedName name="_xlnm.Print_Area" localSheetId="4">'45'!$A$1:$M$50</definedName>
    <definedName name="_xlnm.Print_Area" localSheetId="5">'46'!$A$1:$U$38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6" l="1"/>
  <c r="H8" i="6"/>
  <c r="D11" i="4"/>
  <c r="L44" i="3"/>
  <c r="L40" i="3"/>
  <c r="AC20" i="1" l="1"/>
  <c r="AB20" i="1"/>
  <c r="E34" i="5" l="1"/>
  <c r="F34" i="5"/>
  <c r="G34" i="5"/>
  <c r="H34" i="5"/>
  <c r="I34" i="5"/>
  <c r="J34" i="5"/>
  <c r="K34" i="5"/>
  <c r="L34" i="5"/>
  <c r="M34" i="5"/>
  <c r="H9" i="6" l="1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E11" i="4" l="1"/>
  <c r="I34" i="4"/>
  <c r="J34" i="4"/>
  <c r="K34" i="4"/>
  <c r="G11" i="4" l="1"/>
  <c r="H11" i="4"/>
  <c r="I11" i="4"/>
  <c r="J11" i="4"/>
  <c r="K11" i="4"/>
  <c r="F11" i="4"/>
  <c r="E34" i="4"/>
  <c r="F34" i="4"/>
  <c r="G34" i="4"/>
  <c r="H34" i="4"/>
  <c r="D34" i="4"/>
  <c r="E47" i="4" l="1"/>
  <c r="F47" i="4"/>
  <c r="G47" i="4"/>
  <c r="H47" i="4"/>
  <c r="I47" i="4"/>
  <c r="J47" i="4"/>
  <c r="K47" i="4"/>
  <c r="D47" i="4"/>
  <c r="J24" i="4"/>
  <c r="K24" i="4"/>
  <c r="I24" i="4"/>
  <c r="H24" i="4"/>
  <c r="E24" i="4"/>
  <c r="F24" i="4"/>
  <c r="G24" i="4"/>
  <c r="M47" i="5" l="1"/>
  <c r="L47" i="5"/>
  <c r="K47" i="5"/>
  <c r="J47" i="5"/>
  <c r="I47" i="5"/>
  <c r="H47" i="5"/>
  <c r="G47" i="5"/>
  <c r="F47" i="5"/>
  <c r="E47" i="5"/>
  <c r="M11" i="5"/>
  <c r="M24" i="5" s="1"/>
  <c r="L11" i="5"/>
  <c r="L24" i="5" s="1"/>
  <c r="K11" i="5"/>
  <c r="K24" i="5" s="1"/>
  <c r="J11" i="5"/>
  <c r="J24" i="5" s="1"/>
  <c r="I11" i="5"/>
  <c r="I24" i="5" s="1"/>
  <c r="H11" i="5"/>
  <c r="H24" i="5" s="1"/>
  <c r="G11" i="5"/>
  <c r="G24" i="5" s="1"/>
  <c r="F11" i="5"/>
  <c r="F24" i="5" s="1"/>
  <c r="E24" i="5"/>
  <c r="D24" i="5"/>
  <c r="D24" i="4" l="1"/>
  <c r="N57" i="3" l="1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0" i="3"/>
  <c r="M40" i="3"/>
  <c r="N37" i="3"/>
  <c r="M37" i="3"/>
  <c r="N36" i="3"/>
  <c r="M36" i="3"/>
  <c r="N35" i="3"/>
  <c r="M35" i="3"/>
  <c r="M34" i="3"/>
</calcChain>
</file>

<file path=xl/sharedStrings.xml><?xml version="1.0" encoding="utf-8"?>
<sst xmlns="http://schemas.openxmlformats.org/spreadsheetml/2006/main" count="549" uniqueCount="283">
  <si>
    <t xml:space="preserve">                </t>
  </si>
  <si>
    <t xml:space="preserve">    </t>
  </si>
  <si>
    <t>８－１．消費生活相談の状況</t>
    <phoneticPr fontId="1"/>
  </si>
  <si>
    <t xml:space="preserve"> </t>
    <phoneticPr fontId="1"/>
  </si>
  <si>
    <t xml:space="preserve"> </t>
    <phoneticPr fontId="1"/>
  </si>
  <si>
    <t>８－２．市内たばこ販売量の推移</t>
    <phoneticPr fontId="6"/>
  </si>
  <si>
    <t xml:space="preserve">〔注〕苦情処理件数は（　）書で再掲｡ </t>
    <phoneticPr fontId="1"/>
  </si>
  <si>
    <t>税　　額
（万円）</t>
    <rPh sb="6" eb="8">
      <t>マンエン</t>
    </rPh>
    <phoneticPr fontId="1"/>
  </si>
  <si>
    <t>売 上 本 数
（万本）</t>
    <rPh sb="9" eb="10">
      <t>マン</t>
    </rPh>
    <rPh sb="10" eb="11">
      <t>ホン</t>
    </rPh>
    <phoneticPr fontId="1"/>
  </si>
  <si>
    <t>合計</t>
    <rPh sb="0" eb="2">
      <t>ゴウケイ</t>
    </rPh>
    <phoneticPr fontId="1"/>
  </si>
  <si>
    <t>内職・副業・ねずみ講</t>
    <rPh sb="0" eb="2">
      <t>ナイショク</t>
    </rPh>
    <rPh sb="3" eb="5">
      <t>フクギョウ</t>
    </rPh>
    <rPh sb="9" eb="10">
      <t>コウ</t>
    </rPh>
    <phoneticPr fontId="1"/>
  </si>
  <si>
    <t xml:space="preserve">商品一般 </t>
  </si>
  <si>
    <t xml:space="preserve">食料品 </t>
  </si>
  <si>
    <t xml:space="preserve">住居品 </t>
    <phoneticPr fontId="1"/>
  </si>
  <si>
    <t xml:space="preserve">光熱水品 </t>
  </si>
  <si>
    <t xml:space="preserve">被服品 </t>
  </si>
  <si>
    <t xml:space="preserve">保健衛生品 </t>
    <rPh sb="0" eb="2">
      <t>ホケン</t>
    </rPh>
    <phoneticPr fontId="1"/>
  </si>
  <si>
    <t xml:space="preserve">教養娯楽品 </t>
  </si>
  <si>
    <t xml:space="preserve">車両・乗り物 </t>
    <phoneticPr fontId="1"/>
  </si>
  <si>
    <t xml:space="preserve">土地･建物･設備 </t>
  </si>
  <si>
    <t>他の商品</t>
    <rPh sb="0" eb="1">
      <t>タ</t>
    </rPh>
    <rPh sb="2" eb="4">
      <t>ショウヒン</t>
    </rPh>
    <phoneticPr fontId="1"/>
  </si>
  <si>
    <t xml:space="preserve">クリーニング  </t>
  </si>
  <si>
    <t>レンタル・リース  貸借</t>
    <phoneticPr fontId="1"/>
  </si>
  <si>
    <t xml:space="preserve">工事・建築・加工 </t>
  </si>
  <si>
    <t>修理・補修・管理･保管</t>
    <phoneticPr fontId="1"/>
  </si>
  <si>
    <t xml:space="preserve">役務一般 </t>
    <rPh sb="0" eb="2">
      <t>エキム</t>
    </rPh>
    <phoneticPr fontId="1"/>
  </si>
  <si>
    <t>金融・保険サービス</t>
    <rPh sb="0" eb="2">
      <t>キンユウ</t>
    </rPh>
    <rPh sb="3" eb="5">
      <t>ホケン</t>
    </rPh>
    <phoneticPr fontId="1"/>
  </si>
  <si>
    <t>運輸・通信サービス</t>
    <rPh sb="0" eb="2">
      <t>ウンユ</t>
    </rPh>
    <rPh sb="3" eb="5">
      <t>ツウシン</t>
    </rPh>
    <phoneticPr fontId="1"/>
  </si>
  <si>
    <t>教育サービス</t>
    <rPh sb="0" eb="2">
      <t>キョウイク</t>
    </rPh>
    <phoneticPr fontId="1"/>
  </si>
  <si>
    <t>教養・娯楽サービス</t>
    <rPh sb="0" eb="2">
      <t>キョウヨウ</t>
    </rPh>
    <rPh sb="3" eb="5">
      <t>ゴラク</t>
    </rPh>
    <phoneticPr fontId="1"/>
  </si>
  <si>
    <t>保健・福祉サービス</t>
    <rPh sb="0" eb="2">
      <t>ホケン</t>
    </rPh>
    <rPh sb="3" eb="5">
      <t>フクシ</t>
    </rPh>
    <phoneticPr fontId="1"/>
  </si>
  <si>
    <t>他の役務</t>
    <rPh sb="0" eb="1">
      <t>タ</t>
    </rPh>
    <rPh sb="2" eb="4">
      <t>エキム</t>
    </rPh>
    <phoneticPr fontId="1"/>
  </si>
  <si>
    <t>他の行政サービス</t>
    <rPh sb="0" eb="1">
      <t>タ</t>
    </rPh>
    <rPh sb="2" eb="4">
      <t>ギョウセイ</t>
    </rPh>
    <phoneticPr fontId="1"/>
  </si>
  <si>
    <t xml:space="preserve">他の相談 </t>
  </si>
  <si>
    <t>資料：財政基盤部税務室 市民税課</t>
    <rPh sb="3" eb="7">
      <t>ザイセイキバン</t>
    </rPh>
    <rPh sb="8" eb="10">
      <t>ゼイム</t>
    </rPh>
    <rPh sb="12" eb="16">
      <t>シミンゼイカ</t>
    </rPh>
    <phoneticPr fontId="1"/>
  </si>
  <si>
    <t>商　品　名</t>
    <phoneticPr fontId="1"/>
  </si>
  <si>
    <t>件</t>
    <phoneticPr fontId="1"/>
  </si>
  <si>
    <t xml:space="preserve">  件</t>
  </si>
  <si>
    <t xml:space="preserve">合       計  </t>
  </si>
  <si>
    <t>区　分</t>
    <rPh sb="0" eb="1">
      <t>ク</t>
    </rPh>
    <rPh sb="2" eb="3">
      <t>ブン</t>
    </rPh>
    <phoneticPr fontId="6"/>
  </si>
  <si>
    <t>平成30年度</t>
    <phoneticPr fontId="1"/>
  </si>
  <si>
    <t>平成31年度</t>
    <phoneticPr fontId="1"/>
  </si>
  <si>
    <t>令和3年度</t>
    <rPh sb="0" eb="2">
      <t>レイワ</t>
    </rPh>
    <phoneticPr fontId="1"/>
  </si>
  <si>
    <t>令和4年度</t>
    <rPh sb="0" eb="2">
      <t>レイワ</t>
    </rPh>
    <phoneticPr fontId="1"/>
  </si>
  <si>
    <t>平成29年度</t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</si>
  <si>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</si>
  <si>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</si>
  <si>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</si>
  <si>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資料：市民自治部市民サービス室 消費生活センター</t>
    <rPh sb="3" eb="5">
      <t>シミン</t>
    </rPh>
    <rPh sb="5" eb="7">
      <t>ジチ</t>
    </rPh>
    <rPh sb="7" eb="8">
      <t>ブ</t>
    </rPh>
    <rPh sb="8" eb="10">
      <t>シミン</t>
    </rPh>
    <rPh sb="14" eb="15">
      <t>シツ</t>
    </rPh>
    <phoneticPr fontId="1"/>
  </si>
  <si>
    <t>８－３．市内酒類販売量</t>
    <phoneticPr fontId="6"/>
  </si>
  <si>
    <t xml:space="preserve"> 区　　分</t>
    <phoneticPr fontId="1"/>
  </si>
  <si>
    <t>令和2年度</t>
    <rPh sb="0" eb="2">
      <t>レイワ</t>
    </rPh>
    <phoneticPr fontId="1"/>
  </si>
  <si>
    <t>㎘</t>
    <phoneticPr fontId="1"/>
  </si>
  <si>
    <t>販売総量</t>
  </si>
  <si>
    <t xml:space="preserve">清酒    </t>
  </si>
  <si>
    <t>合成清酒</t>
  </si>
  <si>
    <t>焼酎</t>
  </si>
  <si>
    <t>みりん</t>
  </si>
  <si>
    <t>ビール</t>
  </si>
  <si>
    <t>果実酒類</t>
  </si>
  <si>
    <t>ウイスキー・ブランデー類</t>
    <phoneticPr fontId="1"/>
  </si>
  <si>
    <t>スピリッツ類</t>
    <rPh sb="5" eb="6">
      <t>ルイ</t>
    </rPh>
    <phoneticPr fontId="6"/>
  </si>
  <si>
    <t>リキュール類</t>
    <rPh sb="5" eb="6">
      <t>ルイ</t>
    </rPh>
    <phoneticPr fontId="6"/>
  </si>
  <si>
    <t>発泡酒</t>
    <rPh sb="0" eb="2">
      <t>ハッポウ</t>
    </rPh>
    <rPh sb="2" eb="3">
      <t>シュ</t>
    </rPh>
    <phoneticPr fontId="6"/>
  </si>
  <si>
    <t>その他</t>
    <phoneticPr fontId="6"/>
  </si>
  <si>
    <t xml:space="preserve">  資料：伊丹小売酒販組合</t>
  </si>
  <si>
    <t>〔注〕区分不明分については「その他」で計上している。</t>
    <rPh sb="1" eb="2">
      <t>チュウ</t>
    </rPh>
    <rPh sb="3" eb="5">
      <t>クブン</t>
    </rPh>
    <rPh sb="5" eb="7">
      <t>フメイ</t>
    </rPh>
    <rPh sb="7" eb="8">
      <t>ブン</t>
    </rPh>
    <rPh sb="16" eb="17">
      <t>タ</t>
    </rPh>
    <rPh sb="19" eb="21">
      <t>ケイジョウ</t>
    </rPh>
    <phoneticPr fontId="6"/>
  </si>
  <si>
    <t xml:space="preserve">８－４．伊丹市中小企業融資状況                                              </t>
    <phoneticPr fontId="1"/>
  </si>
  <si>
    <t>令和4年度末</t>
    <rPh sb="0" eb="2">
      <t>レイワ</t>
    </rPh>
    <phoneticPr fontId="11"/>
  </si>
  <si>
    <t>貸   付   残</t>
    <phoneticPr fontId="1"/>
  </si>
  <si>
    <t>貸     付</t>
    <phoneticPr fontId="1"/>
  </si>
  <si>
    <t>返     済</t>
    <phoneticPr fontId="1"/>
  </si>
  <si>
    <t>件数</t>
  </si>
  <si>
    <t>金  額</t>
  </si>
  <si>
    <t>件数</t>
    <phoneticPr fontId="1"/>
  </si>
  <si>
    <t>金  額</t>
    <phoneticPr fontId="1"/>
  </si>
  <si>
    <t xml:space="preserve">      </t>
  </si>
  <si>
    <t>千円</t>
    <phoneticPr fontId="1"/>
  </si>
  <si>
    <t>資料：都市活力部産業振興室 商工労働課</t>
    <phoneticPr fontId="1"/>
  </si>
  <si>
    <t>８－５．産業別市内総生産（名目）</t>
    <rPh sb="4" eb="7">
      <t>サンギョウベツジュン</t>
    </rPh>
    <rPh sb="7" eb="9">
      <t>シナイ</t>
    </rPh>
    <rPh sb="9" eb="12">
      <t>ソウセイサン</t>
    </rPh>
    <rPh sb="13" eb="15">
      <t>メイモク</t>
    </rPh>
    <phoneticPr fontId="1"/>
  </si>
  <si>
    <t>区     分</t>
  </si>
  <si>
    <t>平成27年度</t>
    <rPh sb="0" eb="2">
      <t>ヘイセイ</t>
    </rPh>
    <rPh sb="4" eb="6">
      <t>ネンド</t>
    </rPh>
    <phoneticPr fontId="13"/>
  </si>
  <si>
    <t>生産額</t>
    <rPh sb="0" eb="3">
      <t>セイサンガクガク</t>
    </rPh>
    <phoneticPr fontId="1"/>
  </si>
  <si>
    <t>前年度比</t>
  </si>
  <si>
    <t>構成比</t>
  </si>
  <si>
    <t>百万円</t>
  </si>
  <si>
    <t>％</t>
  </si>
  <si>
    <t>市内総生産（総計）</t>
    <phoneticPr fontId="1"/>
  </si>
  <si>
    <t>産　業　計</t>
    <rPh sb="4" eb="5">
      <t>ケイ</t>
    </rPh>
    <phoneticPr fontId="1"/>
  </si>
  <si>
    <t>第 1 次 産 業</t>
    <phoneticPr fontId="11"/>
  </si>
  <si>
    <t>農業</t>
  </si>
  <si>
    <t>林業</t>
  </si>
  <si>
    <t>－</t>
  </si>
  <si>
    <t>水産業</t>
  </si>
  <si>
    <t>第 2 次 産 業</t>
    <phoneticPr fontId="11"/>
  </si>
  <si>
    <t>鉱業</t>
  </si>
  <si>
    <t>製造業</t>
  </si>
  <si>
    <t>建設業</t>
  </si>
  <si>
    <t>第 3 次 産 業</t>
    <phoneticPr fontId="11"/>
  </si>
  <si>
    <t>電気･ガス･水道業
・廃棄物処理業</t>
    <phoneticPr fontId="1"/>
  </si>
  <si>
    <t>卸売・小売業</t>
  </si>
  <si>
    <t>運輸・郵便業</t>
  </si>
  <si>
    <t>宿泊・飲食サービス業</t>
    <phoneticPr fontId="1"/>
  </si>
  <si>
    <t>情報通信業</t>
  </si>
  <si>
    <t>金融・保険業</t>
  </si>
  <si>
    <t>不動産業</t>
  </si>
  <si>
    <t>公務</t>
  </si>
  <si>
    <t>教　　　　育</t>
  </si>
  <si>
    <t>保健衛生・社会事業</t>
  </si>
  <si>
    <t>その他サービス業</t>
  </si>
  <si>
    <t>輸入品に課される税・関税等</t>
    <phoneticPr fontId="1"/>
  </si>
  <si>
    <t>令和元年度</t>
    <rPh sb="0" eb="2">
      <t>レイワ</t>
    </rPh>
    <rPh sb="2" eb="3">
      <t>ガン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</si>
  <si>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</si>
  <si>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令和3年度</t>
    <phoneticPr fontId="11"/>
  </si>
  <si>
    <t>電気･ガス･水道業・
廃棄物処理業</t>
    <phoneticPr fontId="1"/>
  </si>
  <si>
    <t>専門・科学技術・
業務支援サービス業</t>
    <phoneticPr fontId="1"/>
  </si>
  <si>
    <t>〔注〕令和元年度より、平成２７年基準改定による推計方法を導入している。</t>
    <rPh sb="1" eb="2">
      <t>チュウ</t>
    </rPh>
    <rPh sb="3" eb="5">
      <t>レイワ</t>
    </rPh>
    <rPh sb="5" eb="8">
      <t>ガンネンド</t>
    </rPh>
    <rPh sb="11" eb="13">
      <t>ヘイセイ</t>
    </rPh>
    <rPh sb="15" eb="16">
      <t>ネン</t>
    </rPh>
    <rPh sb="16" eb="18">
      <t>キジュン</t>
    </rPh>
    <rPh sb="18" eb="20">
      <t>カイテイ</t>
    </rPh>
    <rPh sb="23" eb="25">
      <t>スイケイ</t>
    </rPh>
    <rPh sb="25" eb="27">
      <t>ホウホウ</t>
    </rPh>
    <rPh sb="28" eb="30">
      <t>ドウニュウ</t>
    </rPh>
    <phoneticPr fontId="1"/>
  </si>
  <si>
    <t>　　  各年度の数値は最新データにより遡及されている。</t>
    <rPh sb="4" eb="7">
      <t>カクネンド</t>
    </rPh>
    <rPh sb="8" eb="10">
      <t>スウチ</t>
    </rPh>
    <rPh sb="11" eb="13">
      <t>サイシン</t>
    </rPh>
    <rPh sb="19" eb="21">
      <t>ソキュウ</t>
    </rPh>
    <phoneticPr fontId="1"/>
  </si>
  <si>
    <t>８－６．家計調査（神戸市）　</t>
    <rPh sb="4" eb="6">
      <t>カケイ</t>
    </rPh>
    <rPh sb="6" eb="8">
      <t>チョウサ</t>
    </rPh>
    <rPh sb="9" eb="12">
      <t>コウベシ</t>
    </rPh>
    <phoneticPr fontId="19"/>
  </si>
  <si>
    <t>年　月</t>
    <rPh sb="2" eb="3">
      <t>ツキ</t>
    </rPh>
    <phoneticPr fontId="19"/>
  </si>
  <si>
    <t>実収入</t>
    <rPh sb="0" eb="1">
      <t>ジツ</t>
    </rPh>
    <rPh sb="1" eb="3">
      <t>シュウニュウ</t>
    </rPh>
    <phoneticPr fontId="19"/>
  </si>
  <si>
    <t>実支出</t>
    <rPh sb="0" eb="1">
      <t>ジツ</t>
    </rPh>
    <rPh sb="1" eb="3">
      <t>シシュツ</t>
    </rPh>
    <phoneticPr fontId="19"/>
  </si>
  <si>
    <t>消費支出</t>
    <rPh sb="0" eb="2">
      <t>ショウヒ</t>
    </rPh>
    <rPh sb="2" eb="4">
      <t>シシュツ</t>
    </rPh>
    <phoneticPr fontId="19"/>
  </si>
  <si>
    <t>食料</t>
    <rPh sb="0" eb="2">
      <t>ショクリョウ</t>
    </rPh>
    <phoneticPr fontId="19"/>
  </si>
  <si>
    <t>住居</t>
    <rPh sb="0" eb="2">
      <t>ジュウキョ</t>
    </rPh>
    <phoneticPr fontId="19"/>
  </si>
  <si>
    <t>光熱・
 水道</t>
    <rPh sb="0" eb="2">
      <t>コウネツ</t>
    </rPh>
    <rPh sb="5" eb="7">
      <t>スイドウ</t>
    </rPh>
    <phoneticPr fontId="19"/>
  </si>
  <si>
    <t>家具・
家事用品</t>
    <rPh sb="0" eb="2">
      <t>カグ</t>
    </rPh>
    <rPh sb="4" eb="6">
      <t>カジ</t>
    </rPh>
    <rPh sb="6" eb="8">
      <t>ヨウヒン</t>
    </rPh>
    <phoneticPr fontId="19"/>
  </si>
  <si>
    <t>被服及び
履物</t>
    <rPh sb="0" eb="2">
      <t>ヒフク</t>
    </rPh>
    <rPh sb="2" eb="3">
      <t>オヨ</t>
    </rPh>
    <rPh sb="5" eb="7">
      <t>ハキモノ</t>
    </rPh>
    <phoneticPr fontId="19"/>
  </si>
  <si>
    <t>円</t>
    <rPh sb="0" eb="1">
      <t>エン</t>
    </rPh>
    <phoneticPr fontId="19"/>
  </si>
  <si>
    <t>平成</t>
    <phoneticPr fontId="19"/>
  </si>
  <si>
    <t>年平均</t>
    <phoneticPr fontId="19"/>
  </si>
  <si>
    <t>令和</t>
    <rPh sb="0" eb="2">
      <t>レイワ</t>
    </rPh>
    <phoneticPr fontId="19"/>
  </si>
  <si>
    <t>1月</t>
    <rPh sb="1" eb="2">
      <t>ガツ</t>
    </rPh>
    <phoneticPr fontId="19"/>
  </si>
  <si>
    <t>2月</t>
  </si>
  <si>
    <t>3月</t>
  </si>
  <si>
    <t>4月</t>
  </si>
  <si>
    <t>5月</t>
  </si>
  <si>
    <t>6月</t>
  </si>
  <si>
    <t>7月</t>
  </si>
  <si>
    <t>8月</t>
  </si>
  <si>
    <t>9月</t>
  </si>
  <si>
    <t xml:space="preserve">  10月</t>
  </si>
  <si>
    <t xml:space="preserve">  11月</t>
  </si>
  <si>
    <t xml:space="preserve">  12月</t>
  </si>
  <si>
    <t>対前年比増減(%)</t>
    <phoneticPr fontId="19"/>
  </si>
  <si>
    <t xml:space="preserve"> </t>
    <phoneticPr fontId="19"/>
  </si>
  <si>
    <t>保健医療</t>
    <rPh sb="0" eb="2">
      <t>ホケン</t>
    </rPh>
    <rPh sb="2" eb="4">
      <t>イリョウ</t>
    </rPh>
    <phoneticPr fontId="19"/>
  </si>
  <si>
    <t>交通・
 通信</t>
    <rPh sb="0" eb="2">
      <t>コウツウ</t>
    </rPh>
    <rPh sb="5" eb="7">
      <t>ツウシン</t>
    </rPh>
    <phoneticPr fontId="19"/>
  </si>
  <si>
    <t>教育</t>
    <rPh sb="0" eb="2">
      <t>キョウイク</t>
    </rPh>
    <phoneticPr fontId="19"/>
  </si>
  <si>
    <t>教養娯楽</t>
    <rPh sb="0" eb="2">
      <t>キョウヨウ</t>
    </rPh>
    <rPh sb="2" eb="4">
      <t>ゴラク</t>
    </rPh>
    <phoneticPr fontId="19"/>
  </si>
  <si>
    <t>その他の
消費支出</t>
    <rPh sb="2" eb="3">
      <t>タ</t>
    </rPh>
    <rPh sb="5" eb="7">
      <t>ショウヒ</t>
    </rPh>
    <rPh sb="7" eb="9">
      <t>シシュツ</t>
    </rPh>
    <phoneticPr fontId="19"/>
  </si>
  <si>
    <t>非消費
支出</t>
    <rPh sb="0" eb="1">
      <t>ヒ</t>
    </rPh>
    <rPh sb="1" eb="3">
      <t>ショウヒ</t>
    </rPh>
    <rPh sb="4" eb="6">
      <t>シシュツ</t>
    </rPh>
    <phoneticPr fontId="19"/>
  </si>
  <si>
    <t>可処分
所得</t>
    <rPh sb="0" eb="1">
      <t>カ</t>
    </rPh>
    <rPh sb="1" eb="3">
      <t>ショブン</t>
    </rPh>
    <rPh sb="4" eb="6">
      <t>ショトク</t>
    </rPh>
    <phoneticPr fontId="19"/>
  </si>
  <si>
    <t>エンゲル
係数</t>
    <rPh sb="5" eb="7">
      <t>ケイスウ</t>
    </rPh>
    <phoneticPr fontId="19"/>
  </si>
  <si>
    <t>％</t>
    <phoneticPr fontId="19"/>
  </si>
  <si>
    <t>年平均</t>
  </si>
  <si>
    <t>10月</t>
  </si>
  <si>
    <t>11月</t>
  </si>
  <si>
    <t>12月</t>
  </si>
  <si>
    <t>資料：総務省統計局</t>
    <phoneticPr fontId="19"/>
  </si>
  <si>
    <t>〔注〕１）１世帯当たりの１か月間の収入と支出（勤労者世帯）</t>
    <phoneticPr fontId="19"/>
  </si>
  <si>
    <t>　　　２）二人以上の世帯</t>
    <rPh sb="5" eb="7">
      <t>フタリ</t>
    </rPh>
    <rPh sb="7" eb="9">
      <t>イジョウ</t>
    </rPh>
    <rPh sb="10" eb="12">
      <t>セタイ</t>
    </rPh>
    <phoneticPr fontId="19"/>
  </si>
  <si>
    <t>８－７．消費者物価指数（神戸市）　</t>
    <rPh sb="4" eb="7">
      <t>ショウヒシャ</t>
    </rPh>
    <rPh sb="7" eb="9">
      <t>ブッカ</t>
    </rPh>
    <rPh sb="9" eb="11">
      <t>シスウ</t>
    </rPh>
    <rPh sb="12" eb="15">
      <t>コウベシ</t>
    </rPh>
    <phoneticPr fontId="19"/>
  </si>
  <si>
    <t>(2020年平均＝100）</t>
    <rPh sb="5" eb="6">
      <t>ネン</t>
    </rPh>
    <rPh sb="6" eb="8">
      <t>ヘイキン</t>
    </rPh>
    <phoneticPr fontId="19"/>
  </si>
  <si>
    <t>年　　月</t>
    <phoneticPr fontId="19"/>
  </si>
  <si>
    <t>総合</t>
    <rPh sb="0" eb="2">
      <t>ソウゴウ</t>
    </rPh>
    <phoneticPr fontId="19"/>
  </si>
  <si>
    <t>　</t>
    <phoneticPr fontId="1"/>
  </si>
  <si>
    <t>　</t>
    <phoneticPr fontId="19"/>
  </si>
  <si>
    <t>光熱・
水道</t>
    <rPh sb="0" eb="2">
      <t>コウネツ</t>
    </rPh>
    <rPh sb="4" eb="6">
      <t>スイドウ</t>
    </rPh>
    <phoneticPr fontId="19"/>
  </si>
  <si>
    <t>穀類</t>
    <rPh sb="0" eb="2">
      <t>コクルイ</t>
    </rPh>
    <phoneticPr fontId="19"/>
  </si>
  <si>
    <t>生鮮魚介</t>
    <rPh sb="0" eb="2">
      <t>セイセン</t>
    </rPh>
    <rPh sb="2" eb="4">
      <t>ギョカイ</t>
    </rPh>
    <phoneticPr fontId="19"/>
  </si>
  <si>
    <t>生鮮野菜</t>
    <rPh sb="0" eb="2">
      <t>セイセン</t>
    </rPh>
    <rPh sb="2" eb="4">
      <t>ヤサイ</t>
    </rPh>
    <phoneticPr fontId="19"/>
  </si>
  <si>
    <t>生鮮果物</t>
    <rPh sb="0" eb="2">
      <t>セイセン</t>
    </rPh>
    <rPh sb="2" eb="4">
      <t>クダモノ</t>
    </rPh>
    <phoneticPr fontId="19"/>
  </si>
  <si>
    <t>外食</t>
    <rPh sb="0" eb="2">
      <t>ガイショク</t>
    </rPh>
    <phoneticPr fontId="19"/>
  </si>
  <si>
    <t>ウェイト</t>
    <phoneticPr fontId="19"/>
  </si>
  <si>
    <t>1月</t>
    <rPh sb="1" eb="2">
      <t>ツキ</t>
    </rPh>
    <phoneticPr fontId="19"/>
  </si>
  <si>
    <t>対前年比増減(％)</t>
    <phoneticPr fontId="19"/>
  </si>
  <si>
    <t>被服及
び履物</t>
    <rPh sb="0" eb="2">
      <t>ヒフク</t>
    </rPh>
    <rPh sb="2" eb="3">
      <t>オヨ</t>
    </rPh>
    <rPh sb="5" eb="7">
      <t>ハキモノ</t>
    </rPh>
    <phoneticPr fontId="19"/>
  </si>
  <si>
    <t>保健
医療</t>
    <rPh sb="0" eb="2">
      <t>ホケン</t>
    </rPh>
    <rPh sb="3" eb="5">
      <t>イリョウ</t>
    </rPh>
    <phoneticPr fontId="19"/>
  </si>
  <si>
    <t>交通・
通信</t>
    <rPh sb="0" eb="2">
      <t>コウツウ</t>
    </rPh>
    <rPh sb="4" eb="6">
      <t>ツウシン</t>
    </rPh>
    <phoneticPr fontId="19"/>
  </si>
  <si>
    <t>教養
娯楽</t>
    <rPh sb="0" eb="2">
      <t>キョウヨウ</t>
    </rPh>
    <rPh sb="3" eb="5">
      <t>ゴラク</t>
    </rPh>
    <phoneticPr fontId="19"/>
  </si>
  <si>
    <t>諸雑費</t>
    <rPh sb="0" eb="1">
      <t>ショ</t>
    </rPh>
    <rPh sb="1" eb="3">
      <t>ザッピ</t>
    </rPh>
    <phoneticPr fontId="19"/>
  </si>
  <si>
    <t>生鮮食品
を除く
総合</t>
    <rPh sb="0" eb="2">
      <t>セイセン</t>
    </rPh>
    <rPh sb="2" eb="4">
      <t>ショクヒン</t>
    </rPh>
    <rPh sb="6" eb="7">
      <t>ノゾ</t>
    </rPh>
    <rPh sb="9" eb="11">
      <t>ソウゴウ</t>
    </rPh>
    <phoneticPr fontId="19"/>
  </si>
  <si>
    <t>生鮮食品
及びエネ
ルギーを
除く総合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19"/>
  </si>
  <si>
    <t>衣料</t>
    <rPh sb="0" eb="2">
      <t>イリョウ</t>
    </rPh>
    <phoneticPr fontId="19"/>
  </si>
  <si>
    <t>８－８．小売物価の推移　(伊丹市）</t>
    <rPh sb="13" eb="16">
      <t>イタミシ</t>
    </rPh>
    <phoneticPr fontId="1"/>
  </si>
  <si>
    <t xml:space="preserve">                                  </t>
  </si>
  <si>
    <t xml:space="preserve">     </t>
  </si>
  <si>
    <t xml:space="preserve">  </t>
  </si>
  <si>
    <t>(単位：円)</t>
  </si>
  <si>
    <t>品    目</t>
  </si>
  <si>
    <t>基本銘柄</t>
  </si>
  <si>
    <t>単 位</t>
    <phoneticPr fontId="1"/>
  </si>
  <si>
    <t>平　　　　均</t>
  </si>
  <si>
    <t>令和5年</t>
    <rPh sb="0" eb="2">
      <t>レイワ</t>
    </rPh>
    <rPh sb="3" eb="4">
      <t>ネン</t>
    </rPh>
    <phoneticPr fontId="1"/>
  </si>
  <si>
    <t>1月</t>
    <phoneticPr fontId="11"/>
  </si>
  <si>
    <t>2月</t>
    <rPh sb="1" eb="2">
      <t>ガツ</t>
    </rPh>
    <phoneticPr fontId="11"/>
  </si>
  <si>
    <t>3月</t>
    <rPh sb="1" eb="2">
      <t>ガツ</t>
    </rPh>
    <phoneticPr fontId="11"/>
  </si>
  <si>
    <t>4月</t>
    <rPh sb="1" eb="2">
      <t>ガツ</t>
    </rPh>
    <phoneticPr fontId="11"/>
  </si>
  <si>
    <t>5月</t>
    <rPh sb="1" eb="2">
      <t>ガツ</t>
    </rPh>
    <phoneticPr fontId="11"/>
  </si>
  <si>
    <t>6月</t>
    <rPh sb="1" eb="2">
      <t>ガツ</t>
    </rPh>
    <phoneticPr fontId="11"/>
  </si>
  <si>
    <t>7月</t>
    <rPh sb="1" eb="2">
      <t>ガツ</t>
    </rPh>
    <phoneticPr fontId="11"/>
  </si>
  <si>
    <t>8月</t>
    <rPh sb="1" eb="2">
      <t>ガツ</t>
    </rPh>
    <phoneticPr fontId="11"/>
  </si>
  <si>
    <t>9月</t>
    <rPh sb="1" eb="2">
      <t>ガツ</t>
    </rPh>
    <phoneticPr fontId="11"/>
  </si>
  <si>
    <t>10 月</t>
    <phoneticPr fontId="11"/>
  </si>
  <si>
    <t>11 月</t>
    <phoneticPr fontId="11"/>
  </si>
  <si>
    <t>12 月</t>
    <phoneticPr fontId="11"/>
  </si>
  <si>
    <t>うるち米</t>
    <phoneticPr fontId="1"/>
  </si>
  <si>
    <t>国内産，精米，単一原料米(産地、品種及び産年が同一のもの)，袋入り(5kg入り)，「コシヒカリ」</t>
    <rPh sb="30" eb="31">
      <t>フクロ</t>
    </rPh>
    <phoneticPr fontId="11"/>
  </si>
  <si>
    <t>1袋</t>
    <rPh sb="1" eb="2">
      <t>フクロ</t>
    </rPh>
    <phoneticPr fontId="1"/>
  </si>
  <si>
    <t xml:space="preserve"> </t>
  </si>
  <si>
    <t>食パン</t>
    <phoneticPr fontId="1"/>
  </si>
  <si>
    <t>普通品</t>
  </si>
  <si>
    <t>1kg</t>
    <phoneticPr fontId="1"/>
  </si>
  <si>
    <t>カップ麺</t>
    <rPh sb="3" eb="4">
      <t>メン</t>
    </rPh>
    <phoneticPr fontId="1"/>
  </si>
  <si>
    <t>中華タイプ，内容量78g，「カップヌードル」</t>
    <rPh sb="6" eb="9">
      <t>ナイヨウリョウ</t>
    </rPh>
    <phoneticPr fontId="1"/>
  </si>
  <si>
    <t>1個</t>
    <rPh sb="1" eb="2">
      <t>コ</t>
    </rPh>
    <phoneticPr fontId="1"/>
  </si>
  <si>
    <t>小麦粉</t>
    <phoneticPr fontId="1"/>
  </si>
  <si>
    <t>薄力粉，袋入り（1kg入り），
「日清フラワー チャック付」</t>
    <phoneticPr fontId="11"/>
  </si>
  <si>
    <t>まぐろ</t>
    <phoneticPr fontId="1"/>
  </si>
  <si>
    <t>めばち又はきはだ，刺身用，さく，赤身</t>
  </si>
  <si>
    <t>100g</t>
    <phoneticPr fontId="1"/>
  </si>
  <si>
    <t>あじ</t>
    <phoneticPr fontId="1"/>
  </si>
  <si>
    <t>まあじ，丸（長さ約15cm以上）</t>
  </si>
  <si>
    <t>いわし</t>
    <phoneticPr fontId="1"/>
  </si>
  <si>
    <t>まいわし，丸（長さ約12cm以上）</t>
  </si>
  <si>
    <t>たこ</t>
    <phoneticPr fontId="1"/>
  </si>
  <si>
    <t>まだこ，ゆでもの又は蒸しもの</t>
  </si>
  <si>
    <t>あさり</t>
    <phoneticPr fontId="1"/>
  </si>
  <si>
    <t>殻付き</t>
  </si>
  <si>
    <t>牛肉</t>
    <phoneticPr fontId="1"/>
  </si>
  <si>
    <t>国産品</t>
    <phoneticPr fontId="1"/>
  </si>
  <si>
    <t>豚肉</t>
    <phoneticPr fontId="1"/>
  </si>
  <si>
    <t>国産品，バラ（黒豚を除く）</t>
    <rPh sb="0" eb="3">
      <t>コクサンヒン</t>
    </rPh>
    <phoneticPr fontId="1"/>
  </si>
  <si>
    <t>鶏肉</t>
    <phoneticPr fontId="1"/>
  </si>
  <si>
    <t>ブロイラー，もも肉</t>
  </si>
  <si>
    <t>牛乳</t>
    <phoneticPr fontId="1"/>
  </si>
  <si>
    <t>牛乳(店頭売り、紙容器入り）</t>
    <rPh sb="3" eb="5">
      <t>テントウ</t>
    </rPh>
    <rPh sb="5" eb="6">
      <t>ウ</t>
    </rPh>
    <rPh sb="8" eb="12">
      <t>カミヨウキイ</t>
    </rPh>
    <phoneticPr fontId="11"/>
  </si>
  <si>
    <t>1本</t>
    <phoneticPr fontId="1"/>
  </si>
  <si>
    <t>バター</t>
    <phoneticPr fontId="1"/>
  </si>
  <si>
    <t>1箱</t>
    <rPh sb="1" eb="2">
      <t>ハコ</t>
    </rPh>
    <phoneticPr fontId="1"/>
  </si>
  <si>
    <t>チーズ</t>
    <phoneticPr fontId="1"/>
  </si>
  <si>
    <t>鶏卵</t>
    <phoneticPr fontId="1"/>
  </si>
  <si>
    <t>白色卵，パック詰（10個入り），サイズ混合，〔卵重〕「ＭＳ52ｇ～ＬＬ76ｇ未満」，「ＭＳ52ｇ～Ｌ70ｇ未満」又は「Ｍ58ｇ～Ｌ70ｇ未満」</t>
    <phoneticPr fontId="1"/>
  </si>
  <si>
    <t>1ﾊﾟｯｸ</t>
    <phoneticPr fontId="1"/>
  </si>
  <si>
    <t>キャベツ</t>
    <phoneticPr fontId="1"/>
  </si>
  <si>
    <t>さつまいも</t>
    <phoneticPr fontId="1"/>
  </si>
  <si>
    <t>じゃがいも</t>
    <phoneticPr fontId="1"/>
  </si>
  <si>
    <t>だいこん</t>
    <phoneticPr fontId="1"/>
  </si>
  <si>
    <t>たまねぎ</t>
    <phoneticPr fontId="1"/>
  </si>
  <si>
    <t>赤たまねぎを除く</t>
  </si>
  <si>
    <t>豆腐</t>
    <phoneticPr fontId="1"/>
  </si>
  <si>
    <t>木綿豆腐，並</t>
    <phoneticPr fontId="1"/>
  </si>
  <si>
    <t>りんご</t>
    <phoneticPr fontId="1"/>
  </si>
  <si>
    <t>「ふじ」又は「つがる」</t>
    <rPh sb="4" eb="5">
      <t>マタ</t>
    </rPh>
    <phoneticPr fontId="1"/>
  </si>
  <si>
    <t>しょう油</t>
    <phoneticPr fontId="1"/>
  </si>
  <si>
    <t>本醸造，こいくちしょうゆ，JAS規格品･特級，ポリ容器入り（1L入り），「キッコーマンしょうゆ」又は「ヤマサしょうゆ」</t>
    <phoneticPr fontId="11"/>
  </si>
  <si>
    <t>砂糖</t>
    <phoneticPr fontId="1"/>
  </si>
  <si>
    <t>上白，袋入り（1kg入り）</t>
    <phoneticPr fontId="11"/>
  </si>
  <si>
    <t>1袋</t>
    <phoneticPr fontId="1"/>
  </si>
  <si>
    <t>ソース</t>
    <phoneticPr fontId="1"/>
  </si>
  <si>
    <t>濃厚ソース，JAS規格品･特級，ポリ容器入り（500mL入り）</t>
  </si>
  <si>
    <t>マヨネーズ</t>
    <phoneticPr fontId="1"/>
  </si>
  <si>
    <t>ポリ容器入り（450g入り），「キユーピーマヨネーズ」</t>
  </si>
  <si>
    <t>緑茶</t>
    <rPh sb="0" eb="1">
      <t>ミドリ</t>
    </rPh>
    <phoneticPr fontId="1"/>
  </si>
  <si>
    <t>煎茶（抹茶入りを含む），袋入り（100～300ｇ入り）</t>
    <phoneticPr fontId="1"/>
  </si>
  <si>
    <t>台所用洗剤</t>
    <phoneticPr fontId="1"/>
  </si>
  <si>
    <t>ワイシャツ</t>
    <phoneticPr fontId="1"/>
  </si>
  <si>
    <t>長袖</t>
    <phoneticPr fontId="1"/>
  </si>
  <si>
    <t>1枚</t>
    <phoneticPr fontId="1"/>
  </si>
  <si>
    <t>クリーニング代</t>
    <phoneticPr fontId="1"/>
  </si>
  <si>
    <t>資料：小売物価統計調査（動向編）</t>
    <rPh sb="12" eb="14">
      <t>ドウコウ</t>
    </rPh>
    <rPh sb="14" eb="15">
      <t>ヘン</t>
    </rPh>
    <phoneticPr fontId="1"/>
  </si>
  <si>
    <t>令和6年</t>
    <rPh sb="0" eb="2">
      <t>レイワ</t>
    </rPh>
    <rPh sb="3" eb="4">
      <t>ネン</t>
    </rPh>
    <phoneticPr fontId="1"/>
  </si>
  <si>
    <t>令和5年度</t>
    <rPh sb="0" eb="2">
      <t>レイワ</t>
    </rPh>
    <phoneticPr fontId="1"/>
  </si>
  <si>
    <t>平成31年度</t>
    <phoneticPr fontId="11"/>
  </si>
  <si>
    <t>令和5年度</t>
    <rPh sb="0" eb="2">
      <t>レイワ</t>
    </rPh>
    <rPh sb="3" eb="5">
      <t>ネンド</t>
    </rPh>
    <phoneticPr fontId="1"/>
  </si>
  <si>
    <t>令和5年度中の状況</t>
    <rPh sb="0" eb="2">
      <t>レイワ</t>
    </rPh>
    <phoneticPr fontId="11"/>
  </si>
  <si>
    <t>令和5年度末</t>
    <rPh sb="0" eb="2">
      <t>レイワ</t>
    </rPh>
    <phoneticPr fontId="11"/>
  </si>
  <si>
    <t>令和4年度</t>
    <phoneticPr fontId="11"/>
  </si>
  <si>
    <t>資料：兵庫県企画部統計課「市町民経済計算」</t>
    <rPh sb="6" eb="8">
      <t>キカク</t>
    </rPh>
    <rPh sb="8" eb="9">
      <t>ブ</t>
    </rPh>
    <rPh sb="9" eb="11">
      <t>トウケイ</t>
    </rPh>
    <phoneticPr fontId="1"/>
  </si>
  <si>
    <t>令　　和　　6　　年　　月　　別　　平　　均</t>
    <rPh sb="0" eb="1">
      <t>レイ</t>
    </rPh>
    <rPh sb="3" eb="4">
      <t>ワ</t>
    </rPh>
    <rPh sb="9" eb="10">
      <t>ネン</t>
    </rPh>
    <rPh sb="12" eb="13">
      <t>ツキ</t>
    </rPh>
    <rPh sb="15" eb="16">
      <t>ベツ</t>
    </rPh>
    <rPh sb="18" eb="19">
      <t>ヘイ</t>
    </rPh>
    <rPh sb="21" eb="22">
      <t>ヒトシ</t>
    </rPh>
    <phoneticPr fontId="1"/>
  </si>
  <si>
    <t>〔注〕令和２年（２０２０年）時点の消費構造（品目ごとの支出割合）をウエイトとして、
　　　個々の品目の価格指数を加重平均して算出している。</t>
    <rPh sb="1" eb="2">
      <t>チュウ</t>
    </rPh>
    <rPh sb="3" eb="4">
      <t>レイ</t>
    </rPh>
    <rPh sb="4" eb="5">
      <t>ワ</t>
    </rPh>
    <rPh sb="6" eb="7">
      <t>ネン</t>
    </rPh>
    <rPh sb="7" eb="8">
      <t>ヘイネン</t>
    </rPh>
    <rPh sb="12" eb="13">
      <t>ネン</t>
    </rPh>
    <phoneticPr fontId="19"/>
  </si>
  <si>
    <t xml:space="preserve">合成洗剤，液体，詰め替え用，ポリ容器入り（385ml入り），「キュキュット」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</si>
</sst>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);[Red]\(#,##0\)"/>
    <numFmt numFmtId="177" formatCode="\(0\)"/>
    <numFmt numFmtId="178" formatCode="0_);\(0\)"/>
    <numFmt numFmtId="179" formatCode="#,##0_ "/>
    <numFmt numFmtId="180" formatCode="0.0"/>
    <numFmt numFmtId="181" formatCode="#,##0;&quot;△ &quot;#,##0"/>
    <numFmt numFmtId="182" formatCode="#,##0.0"/>
    <numFmt numFmtId="183" formatCode="#,##0.0;&quot;△&quot;#,##0.0"/>
    <numFmt numFmtId="184" formatCode="0.0_ "/>
    <numFmt numFmtId="185" formatCode="#,##0.0;&quot;△ &quot;#,##0.0"/>
    <numFmt numFmtId="186" formatCode="0;&quot;△ &quot;0"/>
    <numFmt numFmtId="187" formatCode="0.0;&quot;△ &quot;0.0"/>
    <numFmt numFmtId="188" formatCode="0.0_);[Red]\(0.0\)"/>
    <numFmt numFmtId="189" formatCode="#,##0_);\(#,##0\)"/>
  </numFmts>
  <fonts count="24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name val="System"/>
      <charset val="128"/>
    </font>
    <font>
      <sz val="10"/>
      <color theme="1"/>
      <name val="ＭＳ 明朝"/>
      <family val="1"/>
      <charset val="128"/>
    </font>
    <font>
      <sz val="6"/>
      <name val="System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3" fillId="0" borderId="0"/>
  </cellStyleXfs>
  <cellXfs count="606">
    <xf numFmtId="0" fontId="0" fillId="0" borderId="0" xfId="0"/>
    <xf numFmtId="0" fontId="4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177" fontId="7" fillId="0" borderId="0" xfId="0" applyNumberFormat="1" applyFont="1" applyAlignment="1" applyProtection="1">
      <alignment horizontal="center" vertical="center"/>
      <protection locked="0"/>
    </xf>
    <xf numFmtId="176" fontId="7" fillId="0" borderId="0" xfId="0" applyNumberFormat="1" applyFont="1" applyAlignment="1">
      <alignment vertical="center" shrinkToFit="1"/>
    </xf>
    <xf numFmtId="0" fontId="5" fillId="0" borderId="0" xfId="0" applyFont="1" applyProtection="1"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5" fillId="0" borderId="29" xfId="0" applyFont="1" applyBorder="1" applyProtection="1">
      <protection locked="0"/>
    </xf>
    <xf numFmtId="1" fontId="8" fillId="0" borderId="0" xfId="0" applyNumberFormat="1" applyFont="1"/>
    <xf numFmtId="0" fontId="2" fillId="0" borderId="0" xfId="0" applyFont="1" applyAlignment="1">
      <alignment vertical="center"/>
    </xf>
    <xf numFmtId="0" fontId="3" fillId="0" borderId="8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vertical="center"/>
    </xf>
    <xf numFmtId="0" fontId="5" fillId="0" borderId="16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" xfId="0" applyFont="1" applyBorder="1"/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vertical="center" shrinkToFit="1"/>
      <protection locked="0"/>
    </xf>
    <xf numFmtId="177" fontId="3" fillId="0" borderId="2" xfId="0" applyNumberFormat="1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vertical="center" shrinkToFit="1"/>
      <protection locked="0"/>
    </xf>
    <xf numFmtId="0" fontId="5" fillId="0" borderId="12" xfId="0" applyFont="1" applyBorder="1" applyAlignment="1" applyProtection="1">
      <alignment horizontal="centerContinuous" vertical="center"/>
      <protection locked="0"/>
    </xf>
    <xf numFmtId="0" fontId="4" fillId="0" borderId="0" xfId="0" applyFont="1" applyAlignment="1">
      <alignment horizontal="right"/>
    </xf>
    <xf numFmtId="0" fontId="5" fillId="0" borderId="13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32" xfId="0" applyFont="1" applyBorder="1" applyProtection="1">
      <protection locked="0"/>
    </xf>
    <xf numFmtId="0" fontId="3" fillId="0" borderId="31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3" xfId="0" applyFont="1" applyBorder="1" applyAlignment="1">
      <alignment vertical="center"/>
    </xf>
    <xf numFmtId="0" fontId="3" fillId="0" borderId="34" xfId="0" applyFont="1" applyBorder="1" applyAlignment="1" applyProtection="1">
      <alignment horizontal="centerContinuous" vertic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5" fillId="0" borderId="50" xfId="0" applyFont="1" applyBorder="1" applyAlignment="1" applyProtection="1">
      <alignment vertical="center"/>
      <protection locked="0"/>
    </xf>
    <xf numFmtId="0" fontId="12" fillId="0" borderId="50" xfId="0" applyFont="1" applyBorder="1" applyAlignment="1" applyProtection="1">
      <alignment vertical="center"/>
      <protection locked="0"/>
    </xf>
    <xf numFmtId="0" fontId="5" fillId="0" borderId="54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2" fillId="0" borderId="29" xfId="0" applyFont="1" applyBorder="1"/>
    <xf numFmtId="0" fontId="12" fillId="0" borderId="0" xfId="0" applyFont="1"/>
    <xf numFmtId="0" fontId="14" fillId="0" borderId="0" xfId="0" applyFont="1" applyProtection="1">
      <protection locked="0"/>
    </xf>
    <xf numFmtId="0" fontId="3" fillId="0" borderId="8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5" fillId="0" borderId="65" xfId="0" applyFont="1" applyBorder="1" applyAlignment="1">
      <alignment horizontal="right" vertical="center"/>
    </xf>
    <xf numFmtId="0" fontId="3" fillId="0" borderId="66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3" fontId="3" fillId="0" borderId="44" xfId="0" applyNumberFormat="1" applyFont="1" applyBorder="1" applyAlignment="1">
      <alignment horizontal="right" vertical="center"/>
    </xf>
    <xf numFmtId="180" fontId="3" fillId="0" borderId="49" xfId="0" applyNumberFormat="1" applyFont="1" applyBorder="1" applyAlignment="1">
      <alignment horizontal="right" vertical="center"/>
    </xf>
    <xf numFmtId="180" fontId="3" fillId="0" borderId="52" xfId="0" applyNumberFormat="1" applyFont="1" applyBorder="1" applyAlignment="1">
      <alignment horizontal="right" vertical="center"/>
    </xf>
    <xf numFmtId="180" fontId="3" fillId="0" borderId="67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" fillId="0" borderId="68" xfId="0" applyFont="1" applyBorder="1" applyAlignment="1">
      <alignment vertical="center"/>
    </xf>
    <xf numFmtId="0" fontId="3" fillId="0" borderId="59" xfId="0" applyFont="1" applyBorder="1" applyAlignment="1">
      <alignment horizontal="centerContinuous" vertical="center"/>
    </xf>
    <xf numFmtId="181" fontId="3" fillId="0" borderId="49" xfId="0" applyNumberFormat="1" applyFont="1" applyBorder="1" applyAlignment="1">
      <alignment horizontal="right" vertical="center"/>
    </xf>
    <xf numFmtId="182" fontId="2" fillId="0" borderId="0" xfId="0" applyNumberFormat="1" applyFont="1"/>
    <xf numFmtId="0" fontId="3" fillId="0" borderId="0" xfId="0" applyFont="1" applyAlignment="1">
      <alignment horizontal="centerContinuous" vertical="center"/>
    </xf>
    <xf numFmtId="0" fontId="2" fillId="0" borderId="69" xfId="0" applyFont="1" applyBorder="1" applyAlignment="1">
      <alignment vertical="center"/>
    </xf>
    <xf numFmtId="0" fontId="3" fillId="0" borderId="51" xfId="0" applyFont="1" applyBorder="1" applyAlignment="1">
      <alignment horizontal="left" vertical="center"/>
    </xf>
    <xf numFmtId="181" fontId="3" fillId="0" borderId="7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12" fillId="0" borderId="72" xfId="0" applyFont="1" applyBorder="1" applyAlignment="1">
      <alignment horizontal="distributed" vertical="center"/>
    </xf>
    <xf numFmtId="0" fontId="3" fillId="0" borderId="47" xfId="0" applyFont="1" applyBorder="1" applyAlignment="1">
      <alignment horizontal="left" vertical="center"/>
    </xf>
    <xf numFmtId="181" fontId="12" fillId="0" borderId="49" xfId="0" applyNumberFormat="1" applyFont="1" applyBorder="1" applyAlignment="1" applyProtection="1">
      <alignment horizontal="right" vertical="center"/>
      <protection locked="0"/>
    </xf>
    <xf numFmtId="180" fontId="12" fillId="0" borderId="49" xfId="0" applyNumberFormat="1" applyFont="1" applyBorder="1" applyAlignment="1">
      <alignment horizontal="right" vertical="center"/>
    </xf>
    <xf numFmtId="180" fontId="12" fillId="0" borderId="52" xfId="0" applyNumberFormat="1" applyFont="1" applyBorder="1" applyAlignment="1">
      <alignment horizontal="right" vertical="center"/>
    </xf>
    <xf numFmtId="181" fontId="12" fillId="0" borderId="52" xfId="0" applyNumberFormat="1" applyFont="1" applyBorder="1" applyAlignment="1" applyProtection="1">
      <alignment horizontal="right" vertical="center"/>
      <protection locked="0"/>
    </xf>
    <xf numFmtId="180" fontId="12" fillId="0" borderId="67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12" fillId="0" borderId="73" xfId="0" applyFont="1" applyBorder="1" applyAlignment="1">
      <alignment horizontal="distributed" vertical="center"/>
    </xf>
    <xf numFmtId="3" fontId="12" fillId="0" borderId="49" xfId="0" applyNumberFormat="1" applyFont="1" applyBorder="1" applyAlignment="1">
      <alignment horizontal="right" vertical="center"/>
    </xf>
    <xf numFmtId="3" fontId="12" fillId="0" borderId="52" xfId="0" applyNumberFormat="1" applyFont="1" applyBorder="1" applyAlignment="1">
      <alignment horizontal="right" vertical="center"/>
    </xf>
    <xf numFmtId="3" fontId="12" fillId="0" borderId="67" xfId="0" applyNumberFormat="1" applyFont="1" applyBorder="1" applyAlignment="1">
      <alignment horizontal="right" vertical="center"/>
    </xf>
    <xf numFmtId="0" fontId="3" fillId="0" borderId="46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3" fontId="3" fillId="0" borderId="49" xfId="0" applyNumberFormat="1" applyFont="1" applyBorder="1" applyAlignment="1">
      <alignment horizontal="right" vertical="center"/>
    </xf>
    <xf numFmtId="181" fontId="12" fillId="0" borderId="67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12" fillId="0" borderId="75" xfId="0" applyFont="1" applyBorder="1" applyAlignment="1">
      <alignment horizontal="distributed" vertical="center"/>
    </xf>
    <xf numFmtId="0" fontId="15" fillId="0" borderId="73" xfId="0" applyFont="1" applyBorder="1" applyAlignment="1">
      <alignment horizontal="distributed" vertical="center" wrapText="1"/>
    </xf>
    <xf numFmtId="0" fontId="15" fillId="0" borderId="0" xfId="0" applyFont="1" applyAlignment="1">
      <alignment horizontal="distributed" vertical="center" wrapText="1"/>
    </xf>
    <xf numFmtId="180" fontId="12" fillId="0" borderId="49" xfId="0" applyNumberFormat="1" applyFont="1" applyBorder="1" applyAlignment="1" applyProtection="1">
      <alignment horizontal="right" vertical="center"/>
      <protection locked="0"/>
    </xf>
    <xf numFmtId="180" fontId="12" fillId="0" borderId="52" xfId="0" applyNumberFormat="1" applyFont="1" applyBorder="1" applyAlignment="1" applyProtection="1">
      <alignment horizontal="right" vertical="center"/>
      <protection locked="0"/>
    </xf>
    <xf numFmtId="0" fontId="15" fillId="0" borderId="73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2" fillId="0" borderId="66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16" fillId="0" borderId="77" xfId="0" applyFont="1" applyBorder="1" applyAlignment="1">
      <alignment vertical="center" wrapText="1"/>
    </xf>
    <xf numFmtId="0" fontId="12" fillId="0" borderId="55" xfId="0" applyFont="1" applyBorder="1" applyAlignment="1">
      <alignment vertical="center"/>
    </xf>
    <xf numFmtId="181" fontId="3" fillId="0" borderId="61" xfId="0" applyNumberFormat="1" applyFont="1" applyBorder="1" applyAlignment="1" applyProtection="1">
      <alignment horizontal="right" vertical="center"/>
      <protection locked="0"/>
    </xf>
    <xf numFmtId="180" fontId="3" fillId="0" borderId="61" xfId="0" applyNumberFormat="1" applyFont="1" applyBorder="1" applyAlignment="1">
      <alignment horizontal="right" vertical="center"/>
    </xf>
    <xf numFmtId="180" fontId="12" fillId="0" borderId="56" xfId="0" applyNumberFormat="1" applyFont="1" applyBorder="1" applyAlignment="1">
      <alignment horizontal="right" vertical="center"/>
    </xf>
    <xf numFmtId="180" fontId="12" fillId="0" borderId="53" xfId="0" applyNumberFormat="1" applyFont="1" applyBorder="1" applyAlignment="1">
      <alignment horizontal="right" vertical="center"/>
    </xf>
    <xf numFmtId="183" fontId="3" fillId="0" borderId="61" xfId="0" applyNumberFormat="1" applyFont="1" applyBorder="1" applyAlignment="1">
      <alignment horizontal="right" vertical="center"/>
    </xf>
    <xf numFmtId="180" fontId="12" fillId="0" borderId="78" xfId="0" applyNumberFormat="1" applyFont="1" applyBorder="1" applyAlignment="1">
      <alignment horizontal="right" vertical="center"/>
    </xf>
    <xf numFmtId="0" fontId="15" fillId="0" borderId="0" xfId="0" applyFont="1" applyAlignment="1">
      <alignment wrapText="1"/>
    </xf>
    <xf numFmtId="0" fontId="2" fillId="0" borderId="79" xfId="0" applyFont="1" applyBorder="1"/>
    <xf numFmtId="0" fontId="3" fillId="0" borderId="79" xfId="0" applyFont="1" applyBorder="1"/>
    <xf numFmtId="0" fontId="3" fillId="0" borderId="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5" fillId="0" borderId="57" xfId="0" applyFont="1" applyBorder="1" applyAlignment="1">
      <alignment horizontal="right"/>
    </xf>
    <xf numFmtId="0" fontId="15" fillId="0" borderId="65" xfId="0" applyFont="1" applyBorder="1" applyAlignment="1">
      <alignment horizontal="right"/>
    </xf>
    <xf numFmtId="0" fontId="2" fillId="0" borderId="68" xfId="0" applyFont="1" applyBorder="1"/>
    <xf numFmtId="180" fontId="3" fillId="0" borderId="68" xfId="0" applyNumberFormat="1" applyFont="1" applyBorder="1"/>
    <xf numFmtId="184" fontId="4" fillId="0" borderId="0" xfId="0" applyNumberFormat="1" applyFont="1"/>
    <xf numFmtId="180" fontId="2" fillId="0" borderId="0" xfId="0" applyNumberFormat="1" applyFont="1"/>
    <xf numFmtId="0" fontId="20" fillId="0" borderId="0" xfId="2" applyFont="1">
      <alignment vertical="center"/>
    </xf>
    <xf numFmtId="0" fontId="20" fillId="0" borderId="29" xfId="2" applyFont="1" applyBorder="1">
      <alignment vertical="center"/>
    </xf>
    <xf numFmtId="0" fontId="21" fillId="0" borderId="57" xfId="2" applyFont="1" applyBorder="1" applyAlignment="1">
      <alignment horizontal="right" vertical="center"/>
    </xf>
    <xf numFmtId="0" fontId="21" fillId="0" borderId="88" xfId="2" applyFont="1" applyBorder="1" applyAlignment="1">
      <alignment horizontal="right" vertical="center"/>
    </xf>
    <xf numFmtId="0" fontId="7" fillId="0" borderId="89" xfId="2" applyFont="1" applyBorder="1" applyAlignment="1">
      <alignment horizontal="right" vertical="center"/>
    </xf>
    <xf numFmtId="0" fontId="7" fillId="0" borderId="46" xfId="2" applyFont="1" applyBorder="1" applyAlignment="1">
      <alignment horizontal="center" vertical="center" shrinkToFit="1"/>
    </xf>
    <xf numFmtId="0" fontId="7" fillId="0" borderId="50" xfId="2" applyFont="1" applyBorder="1" applyAlignment="1">
      <alignment horizontal="left" vertical="center"/>
    </xf>
    <xf numFmtId="181" fontId="10" fillId="0" borderId="52" xfId="2" applyNumberFormat="1" applyFont="1" applyBorder="1">
      <alignment vertical="center"/>
    </xf>
    <xf numFmtId="181" fontId="10" fillId="0" borderId="90" xfId="2" applyNumberFormat="1" applyFont="1" applyBorder="1">
      <alignment vertical="center"/>
    </xf>
    <xf numFmtId="0" fontId="7" fillId="0" borderId="91" xfId="2" applyFont="1" applyBorder="1" applyAlignment="1">
      <alignment horizontal="right" vertical="center"/>
    </xf>
    <xf numFmtId="0" fontId="7" fillId="0" borderId="50" xfId="2" applyFont="1" applyBorder="1" applyAlignment="1">
      <alignment horizontal="center" vertical="center" shrinkToFit="1"/>
    </xf>
    <xf numFmtId="3" fontId="10" fillId="0" borderId="52" xfId="2" applyNumberFormat="1" applyFont="1" applyBorder="1">
      <alignment vertical="center"/>
    </xf>
    <xf numFmtId="3" fontId="10" fillId="0" borderId="0" xfId="2" applyNumberFormat="1" applyFont="1">
      <alignment vertical="center"/>
    </xf>
    <xf numFmtId="3" fontId="10" fillId="0" borderId="67" xfId="2" applyNumberFormat="1" applyFont="1" applyBorder="1">
      <alignment vertical="center"/>
    </xf>
    <xf numFmtId="0" fontId="7" fillId="0" borderId="70" xfId="2" applyFont="1" applyBorder="1" applyAlignment="1">
      <alignment horizontal="left" vertical="center"/>
    </xf>
    <xf numFmtId="3" fontId="10" fillId="0" borderId="92" xfId="2" applyNumberFormat="1" applyFont="1" applyBorder="1">
      <alignment vertical="center"/>
    </xf>
    <xf numFmtId="3" fontId="10" fillId="0" borderId="93" xfId="2" applyNumberFormat="1" applyFont="1" applyBorder="1">
      <alignment vertical="center"/>
    </xf>
    <xf numFmtId="0" fontId="20" fillId="0" borderId="0" xfId="2" applyFont="1" applyAlignment="1"/>
    <xf numFmtId="0" fontId="20" fillId="2" borderId="0" xfId="2" applyFont="1" applyFill="1">
      <alignment vertical="center"/>
    </xf>
    <xf numFmtId="0" fontId="10" fillId="0" borderId="22" xfId="2" applyFont="1" applyBorder="1">
      <alignment vertical="center"/>
    </xf>
    <xf numFmtId="0" fontId="10" fillId="0" borderId="22" xfId="2" applyFont="1" applyBorder="1" applyAlignment="1">
      <alignment vertical="center" wrapText="1"/>
    </xf>
    <xf numFmtId="0" fontId="10" fillId="0" borderId="23" xfId="2" applyFont="1" applyBorder="1" applyAlignment="1">
      <alignment vertical="center" wrapText="1"/>
    </xf>
    <xf numFmtId="0" fontId="7" fillId="0" borderId="83" xfId="2" applyFont="1" applyBorder="1" applyAlignment="1">
      <alignment horizontal="center" vertical="center"/>
    </xf>
    <xf numFmtId="186" fontId="21" fillId="0" borderId="58" xfId="2" applyNumberFormat="1" applyFont="1" applyBorder="1" applyAlignment="1">
      <alignment horizontal="right"/>
    </xf>
    <xf numFmtId="186" fontId="21" fillId="0" borderId="58" xfId="2" applyNumberFormat="1" applyFont="1" applyBorder="1" applyAlignment="1"/>
    <xf numFmtId="186" fontId="21" fillId="0" borderId="88" xfId="2" applyNumberFormat="1" applyFont="1" applyBorder="1" applyAlignment="1"/>
    <xf numFmtId="0" fontId="7" fillId="0" borderId="51" xfId="2" applyFont="1" applyBorder="1">
      <alignment vertical="center"/>
    </xf>
    <xf numFmtId="0" fontId="21" fillId="0" borderId="0" xfId="2" applyFont="1" applyAlignment="1"/>
    <xf numFmtId="0" fontId="7" fillId="0" borderId="50" xfId="2" applyFont="1" applyBorder="1">
      <alignment vertical="center"/>
    </xf>
    <xf numFmtId="0" fontId="7" fillId="0" borderId="0" xfId="2" applyFont="1">
      <alignment vertical="center"/>
    </xf>
    <xf numFmtId="187" fontId="10" fillId="0" borderId="99" xfId="2" applyNumberFormat="1" applyFont="1" applyBorder="1">
      <alignment vertical="center"/>
    </xf>
    <xf numFmtId="187" fontId="10" fillId="0" borderId="100" xfId="2" applyNumberFormat="1" applyFont="1" applyBorder="1">
      <alignment vertical="center"/>
    </xf>
    <xf numFmtId="181" fontId="20" fillId="0" borderId="0" xfId="2" applyNumberFormat="1" applyFont="1">
      <alignment vertical="center"/>
    </xf>
    <xf numFmtId="0" fontId="21" fillId="0" borderId="58" xfId="2" applyFont="1" applyBorder="1" applyAlignment="1"/>
    <xf numFmtId="186" fontId="21" fillId="0" borderId="88" xfId="2" applyNumberFormat="1" applyFont="1" applyBorder="1" applyAlignment="1">
      <alignment horizontal="right"/>
    </xf>
    <xf numFmtId="0" fontId="20" fillId="0" borderId="58" xfId="2" applyFont="1" applyBorder="1">
      <alignment vertical="center"/>
    </xf>
    <xf numFmtId="0" fontId="20" fillId="0" borderId="52" xfId="2" applyFont="1" applyBorder="1">
      <alignment vertical="center"/>
    </xf>
    <xf numFmtId="0" fontId="2" fillId="0" borderId="0" xfId="0" applyFont="1" applyAlignment="1" applyProtection="1">
      <alignment horizont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66" xfId="0" applyFont="1" applyBorder="1" applyAlignment="1" applyProtection="1">
      <alignment vertical="center"/>
      <protection locked="0"/>
    </xf>
    <xf numFmtId="0" fontId="3" fillId="0" borderId="46" xfId="0" applyFont="1" applyBorder="1" applyAlignment="1" applyProtection="1">
      <alignment horizontal="distributed" vertical="center"/>
      <protection locked="0"/>
    </xf>
    <xf numFmtId="0" fontId="5" fillId="0" borderId="47" xfId="0" applyFont="1" applyBorder="1" applyProtection="1">
      <protection locked="0"/>
    </xf>
    <xf numFmtId="0" fontId="12" fillId="0" borderId="45" xfId="0" applyFont="1" applyBorder="1" applyAlignment="1" applyProtection="1">
      <alignment horizontal="left" vertical="center" wrapText="1" shrinkToFit="1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3" fontId="4" fillId="0" borderId="0" xfId="0" applyNumberFormat="1" applyFont="1" applyAlignment="1">
      <alignment horizontal="right" vertical="center"/>
    </xf>
    <xf numFmtId="0" fontId="3" fillId="0" borderId="89" xfId="0" applyFont="1" applyBorder="1" applyAlignment="1" applyProtection="1">
      <alignment vertical="center"/>
      <protection locked="0"/>
    </xf>
    <xf numFmtId="0" fontId="3" fillId="0" borderId="50" xfId="0" applyFont="1" applyBorder="1" applyAlignment="1" applyProtection="1">
      <alignment horizontal="distributed" vertical="center"/>
      <protection locked="0"/>
    </xf>
    <xf numFmtId="0" fontId="5" fillId="0" borderId="51" xfId="0" applyFont="1" applyBorder="1" applyProtection="1">
      <protection locked="0"/>
    </xf>
    <xf numFmtId="0" fontId="3" fillId="0" borderId="49" xfId="0" applyFont="1" applyBorder="1" applyAlignment="1" applyProtection="1">
      <alignment horizontal="left" vertical="center" shrinkToFit="1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Protection="1">
      <protection locked="0"/>
    </xf>
    <xf numFmtId="0" fontId="3" fillId="0" borderId="49" xfId="0" applyFont="1" applyBorder="1" applyAlignment="1" applyProtection="1">
      <alignment horizontal="left" vertical="center" wrapText="1" shrinkToFit="1"/>
      <protection locked="0"/>
    </xf>
    <xf numFmtId="0" fontId="12" fillId="0" borderId="49" xfId="0" applyFont="1" applyBorder="1" applyAlignment="1" applyProtection="1">
      <alignment horizontal="left" vertical="center" wrapText="1"/>
      <protection locked="0"/>
    </xf>
    <xf numFmtId="3" fontId="4" fillId="0" borderId="0" xfId="3" applyNumberFormat="1" applyFont="1" applyAlignment="1">
      <alignment horizontal="right" vertical="center"/>
    </xf>
    <xf numFmtId="0" fontId="12" fillId="0" borderId="49" xfId="0" applyFont="1" applyBorder="1" applyAlignment="1" applyProtection="1">
      <alignment horizontal="left" vertical="center" wrapText="1" shrinkToFit="1"/>
      <protection locked="0"/>
    </xf>
    <xf numFmtId="49" fontId="23" fillId="0" borderId="52" xfId="0" applyNumberFormat="1" applyFont="1" applyBorder="1" applyAlignment="1">
      <alignment horizontal="left" vertical="center" wrapText="1" shrinkToFit="1"/>
    </xf>
    <xf numFmtId="0" fontId="15" fillId="0" borderId="49" xfId="0" applyFont="1" applyBorder="1" applyAlignment="1" applyProtection="1">
      <alignment horizontal="left" vertical="center" wrapText="1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16" fillId="0" borderId="49" xfId="0" applyFont="1" applyBorder="1" applyAlignment="1" applyProtection="1">
      <alignment horizontal="left" vertical="center" wrapText="1" shrinkToFit="1"/>
      <protection locked="0"/>
    </xf>
    <xf numFmtId="0" fontId="3" fillId="0" borderId="77" xfId="0" applyFont="1" applyBorder="1" applyAlignment="1" applyProtection="1">
      <alignment vertical="center"/>
      <protection locked="0"/>
    </xf>
    <xf numFmtId="0" fontId="16" fillId="0" borderId="54" xfId="0" applyFont="1" applyBorder="1" applyAlignment="1" applyProtection="1">
      <alignment horizontal="distributed" vertical="center"/>
      <protection locked="0"/>
    </xf>
    <xf numFmtId="0" fontId="5" fillId="0" borderId="55" xfId="0" applyFont="1" applyBorder="1" applyProtection="1">
      <protection locked="0"/>
    </xf>
    <xf numFmtId="0" fontId="12" fillId="0" borderId="53" xfId="0" applyFont="1" applyBorder="1" applyAlignment="1" applyProtection="1">
      <alignment horizontal="left" vertical="center" wrapText="1" shrinkToFit="1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Protection="1">
      <protection locked="0"/>
    </xf>
    <xf numFmtId="0" fontId="2" fillId="0" borderId="89" xfId="0" applyFont="1" applyBorder="1" applyProtection="1">
      <protection locked="0"/>
    </xf>
    <xf numFmtId="0" fontId="2" fillId="0" borderId="77" xfId="0" applyFont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3" fillId="0" borderId="57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right" vertical="center"/>
    </xf>
    <xf numFmtId="0" fontId="3" fillId="0" borderId="57" xfId="0" applyFont="1" applyBorder="1" applyAlignment="1">
      <alignment horizontal="center" vertical="center"/>
    </xf>
    <xf numFmtId="188" fontId="10" fillId="0" borderId="52" xfId="2" applyNumberFormat="1" applyFont="1" applyBorder="1" applyAlignment="1">
      <alignment horizontal="right" vertical="center"/>
    </xf>
    <xf numFmtId="188" fontId="10" fillId="0" borderId="67" xfId="2" applyNumberFormat="1" applyFont="1" applyBorder="1" applyAlignment="1">
      <alignment horizontal="right" vertical="center"/>
    </xf>
    <xf numFmtId="188" fontId="10" fillId="0" borderId="90" xfId="2" applyNumberFormat="1" applyFont="1" applyBorder="1" applyAlignment="1">
      <alignment horizontal="right" vertical="center"/>
    </xf>
    <xf numFmtId="188" fontId="10" fillId="0" borderId="58" xfId="2" applyNumberFormat="1" applyFont="1" applyBorder="1" applyAlignment="1">
      <alignment horizontal="right" vertical="center"/>
    </xf>
    <xf numFmtId="188" fontId="10" fillId="0" borderId="102" xfId="2" applyNumberFormat="1" applyFont="1" applyBorder="1" applyAlignment="1">
      <alignment horizontal="right" vertical="center"/>
    </xf>
    <xf numFmtId="188" fontId="10" fillId="0" borderId="92" xfId="2" applyNumberFormat="1" applyFont="1" applyBorder="1" applyAlignment="1">
      <alignment horizontal="right" vertical="center"/>
    </xf>
    <xf numFmtId="188" fontId="10" fillId="0" borderId="93" xfId="2" applyNumberFormat="1" applyFont="1" applyBorder="1" applyAlignment="1">
      <alignment horizontal="right" vertical="center"/>
    </xf>
    <xf numFmtId="0" fontId="12" fillId="0" borderId="0" xfId="0" applyFont="1" applyProtection="1">
      <protection locked="0"/>
    </xf>
    <xf numFmtId="177" fontId="5" fillId="0" borderId="12" xfId="0" applyNumberFormat="1" applyFont="1" applyBorder="1" applyAlignment="1" applyProtection="1">
      <alignment horizontal="right" vertical="center" shrinkToFit="1"/>
      <protection locked="0"/>
    </xf>
    <xf numFmtId="178" fontId="5" fillId="0" borderId="10" xfId="0" applyNumberFormat="1" applyFont="1" applyBorder="1" applyAlignment="1" applyProtection="1">
      <alignment horizontal="right" vertical="center" shrinkToFit="1"/>
      <protection locked="0"/>
    </xf>
    <xf numFmtId="177" fontId="3" fillId="0" borderId="0" xfId="0" applyNumberFormat="1" applyFont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1" fontId="3" fillId="0" borderId="0" xfId="0" applyNumberFormat="1" applyFont="1" applyAlignment="1" applyProtection="1">
      <alignment horizontal="right" vertical="center" shrinkToFit="1"/>
      <protection locked="0"/>
    </xf>
    <xf numFmtId="178" fontId="5" fillId="0" borderId="6" xfId="0" applyNumberFormat="1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10" fillId="0" borderId="83" xfId="2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right"/>
      <protection locked="0"/>
    </xf>
    <xf numFmtId="0" fontId="3" fillId="0" borderId="37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1" fontId="5" fillId="0" borderId="5" xfId="0" applyNumberFormat="1" applyFont="1" applyBorder="1" applyAlignment="1" applyProtection="1">
      <alignment vertical="center" shrinkToFit="1"/>
      <protection locked="0"/>
    </xf>
    <xf numFmtId="1" fontId="5" fillId="0" borderId="13" xfId="0" applyNumberFormat="1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horizontal="right" vertical="center" shrinkToFit="1"/>
      <protection locked="0"/>
    </xf>
    <xf numFmtId="3" fontId="5" fillId="0" borderId="14" xfId="0" applyNumberFormat="1" applyFont="1" applyBorder="1" applyAlignment="1">
      <alignment horizontal="right" vertical="center" shrinkToFit="1"/>
    </xf>
    <xf numFmtId="0" fontId="3" fillId="0" borderId="89" xfId="2" applyFont="1" applyBorder="1" applyAlignment="1">
      <alignment horizontal="right" vertical="center"/>
    </xf>
    <xf numFmtId="0" fontId="3" fillId="0" borderId="50" xfId="2" applyFont="1" applyBorder="1" applyAlignment="1">
      <alignment horizontal="center" vertical="center" shrinkToFit="1"/>
    </xf>
    <xf numFmtId="0" fontId="3" fillId="0" borderId="70" xfId="2" applyFont="1" applyBorder="1" applyAlignment="1">
      <alignment horizontal="left" vertical="center"/>
    </xf>
    <xf numFmtId="3" fontId="5" fillId="0" borderId="92" xfId="2" applyNumberFormat="1" applyFont="1" applyBorder="1">
      <alignment vertical="center"/>
    </xf>
    <xf numFmtId="0" fontId="3" fillId="0" borderId="68" xfId="2" applyFont="1" applyBorder="1" applyAlignment="1">
      <alignment horizontal="right" vertical="center"/>
    </xf>
    <xf numFmtId="49" fontId="3" fillId="0" borderId="69" xfId="2" applyNumberFormat="1" applyFont="1" applyBorder="1" applyAlignment="1">
      <alignment horizontal="center" vertical="center" shrinkToFit="1"/>
    </xf>
    <xf numFmtId="0" fontId="3" fillId="0" borderId="73" xfId="2" applyFont="1" applyBorder="1" applyAlignment="1">
      <alignment horizontal="right" vertical="center"/>
    </xf>
    <xf numFmtId="3" fontId="5" fillId="0" borderId="52" xfId="2" applyNumberFormat="1" applyFont="1" applyBorder="1">
      <alignment vertical="center"/>
    </xf>
    <xf numFmtId="3" fontId="5" fillId="0" borderId="67" xfId="2" applyNumberFormat="1" applyFont="1" applyBorder="1">
      <alignment vertical="center"/>
    </xf>
    <xf numFmtId="0" fontId="3" fillId="0" borderId="68" xfId="2" applyFont="1" applyBorder="1">
      <alignment vertical="center"/>
    </xf>
    <xf numFmtId="0" fontId="3" fillId="0" borderId="0" xfId="2" applyFont="1" applyAlignment="1">
      <alignment horizontal="right" vertical="center"/>
    </xf>
    <xf numFmtId="3" fontId="5" fillId="0" borderId="93" xfId="2" applyNumberFormat="1" applyFont="1" applyBorder="1">
      <alignment vertical="center"/>
    </xf>
    <xf numFmtId="0" fontId="3" fillId="0" borderId="75" xfId="2" applyFont="1" applyBorder="1" applyAlignment="1">
      <alignment horizontal="right" vertical="center"/>
    </xf>
    <xf numFmtId="3" fontId="5" fillId="0" borderId="94" xfId="2" applyNumberFormat="1" applyFont="1" applyBorder="1">
      <alignment vertical="center"/>
    </xf>
    <xf numFmtId="3" fontId="5" fillId="0" borderId="95" xfId="2" applyNumberFormat="1" applyFont="1" applyBorder="1">
      <alignment vertical="center"/>
    </xf>
    <xf numFmtId="185" fontId="5" fillId="0" borderId="99" xfId="2" applyNumberFormat="1" applyFont="1" applyBorder="1">
      <alignment vertical="center"/>
    </xf>
    <xf numFmtId="0" fontId="3" fillId="0" borderId="79" xfId="2" applyFont="1" applyBorder="1">
      <alignment vertical="center"/>
    </xf>
    <xf numFmtId="181" fontId="4" fillId="0" borderId="79" xfId="2" applyNumberFormat="1" applyFont="1" applyBorder="1">
      <alignment vertical="center"/>
    </xf>
    <xf numFmtId="0" fontId="12" fillId="0" borderId="57" xfId="2" applyFont="1" applyBorder="1" applyAlignment="1">
      <alignment horizontal="right"/>
    </xf>
    <xf numFmtId="0" fontId="12" fillId="0" borderId="88" xfId="2" applyFont="1" applyBorder="1" applyAlignment="1">
      <alignment horizontal="right"/>
    </xf>
    <xf numFmtId="0" fontId="3" fillId="0" borderId="46" xfId="2" applyFont="1" applyBorder="1" applyAlignment="1">
      <alignment horizontal="center" vertical="center" shrinkToFit="1"/>
    </xf>
    <xf numFmtId="0" fontId="3" fillId="0" borderId="50" xfId="2" applyFont="1" applyBorder="1" applyAlignment="1">
      <alignment horizontal="left" vertical="center"/>
    </xf>
    <xf numFmtId="181" fontId="5" fillId="0" borderId="52" xfId="2" applyNumberFormat="1" applyFont="1" applyBorder="1">
      <alignment vertical="center"/>
    </xf>
    <xf numFmtId="185" fontId="5" fillId="0" borderId="90" xfId="2" applyNumberFormat="1" applyFont="1" applyBorder="1">
      <alignment vertical="center"/>
    </xf>
    <xf numFmtId="0" fontId="3" fillId="0" borderId="91" xfId="2" applyFont="1" applyBorder="1" applyAlignment="1">
      <alignment horizontal="right" vertical="center"/>
    </xf>
    <xf numFmtId="185" fontId="5" fillId="0" borderId="67" xfId="2" applyNumberFormat="1" applyFont="1" applyBorder="1">
      <alignment vertical="center"/>
    </xf>
    <xf numFmtId="3" fontId="5" fillId="0" borderId="58" xfId="2" applyNumberFormat="1" applyFont="1" applyBorder="1">
      <alignment vertical="center"/>
    </xf>
    <xf numFmtId="185" fontId="5" fillId="0" borderId="101" xfId="2" applyNumberFormat="1" applyFont="1" applyBorder="1">
      <alignment vertical="center"/>
    </xf>
    <xf numFmtId="0" fontId="5" fillId="0" borderId="67" xfId="2" applyFont="1" applyBorder="1">
      <alignment vertical="center"/>
    </xf>
    <xf numFmtId="180" fontId="5" fillId="0" borderId="67" xfId="2" applyNumberFormat="1" applyFont="1" applyBorder="1">
      <alignment vertical="center"/>
    </xf>
    <xf numFmtId="0" fontId="5" fillId="0" borderId="95" xfId="2" applyFont="1" applyBorder="1">
      <alignment vertical="center"/>
    </xf>
    <xf numFmtId="0" fontId="3" fillId="0" borderId="70" xfId="2" applyFont="1" applyBorder="1">
      <alignment vertical="center"/>
    </xf>
    <xf numFmtId="188" fontId="5" fillId="0" borderId="92" xfId="2" applyNumberFormat="1" applyFont="1" applyBorder="1" applyAlignment="1">
      <alignment horizontal="right" vertical="center"/>
    </xf>
    <xf numFmtId="188" fontId="5" fillId="0" borderId="93" xfId="2" applyNumberFormat="1" applyFont="1" applyBorder="1" applyAlignment="1">
      <alignment horizontal="right" vertical="center"/>
    </xf>
    <xf numFmtId="49" fontId="3" fillId="0" borderId="0" xfId="2" quotePrefix="1" applyNumberFormat="1" applyFont="1" applyAlignment="1">
      <alignment horizontal="center" vertical="center"/>
    </xf>
    <xf numFmtId="188" fontId="5" fillId="0" borderId="52" xfId="2" applyNumberFormat="1" applyFont="1" applyBorder="1" applyAlignment="1">
      <alignment horizontal="right" vertical="center"/>
    </xf>
    <xf numFmtId="188" fontId="5" fillId="0" borderId="67" xfId="2" applyNumberFormat="1" applyFont="1" applyBorder="1" applyAlignment="1">
      <alignment horizontal="right" vertical="center"/>
    </xf>
    <xf numFmtId="188" fontId="5" fillId="0" borderId="48" xfId="2" applyNumberFormat="1" applyFont="1" applyBorder="1" applyAlignment="1">
      <alignment horizontal="right" vertical="center"/>
    </xf>
    <xf numFmtId="188" fontId="5" fillId="0" borderId="47" xfId="2" applyNumberFormat="1" applyFont="1" applyBorder="1" applyAlignment="1">
      <alignment horizontal="right" vertical="center"/>
    </xf>
    <xf numFmtId="188" fontId="5" fillId="0" borderId="103" xfId="2" applyNumberFormat="1" applyFont="1" applyBorder="1" applyAlignment="1">
      <alignment horizontal="right" vertical="center"/>
    </xf>
    <xf numFmtId="188" fontId="5" fillId="0" borderId="94" xfId="2" applyNumberFormat="1" applyFont="1" applyBorder="1" applyAlignment="1">
      <alignment horizontal="right" vertical="center"/>
    </xf>
    <xf numFmtId="0" fontId="4" fillId="0" borderId="92" xfId="2" applyFont="1" applyBorder="1">
      <alignment vertical="center"/>
    </xf>
    <xf numFmtId="49" fontId="3" fillId="0" borderId="0" xfId="2" applyNumberFormat="1" applyFont="1" applyAlignment="1">
      <alignment horizontal="center" vertical="center"/>
    </xf>
    <xf numFmtId="0" fontId="4" fillId="0" borderId="52" xfId="2" applyFont="1" applyBorder="1">
      <alignment vertical="center"/>
    </xf>
    <xf numFmtId="188" fontId="5" fillId="0" borderId="101" xfId="2" applyNumberFormat="1" applyFont="1" applyBorder="1" applyAlignment="1">
      <alignment horizontal="right" vertical="center"/>
    </xf>
    <xf numFmtId="188" fontId="5" fillId="0" borderId="95" xfId="2" applyNumberFormat="1" applyFont="1" applyBorder="1" applyAlignment="1">
      <alignment horizontal="right" vertical="center"/>
    </xf>
    <xf numFmtId="0" fontId="4" fillId="0" borderId="56" xfId="2" applyFont="1" applyBorder="1">
      <alignment vertical="center"/>
    </xf>
    <xf numFmtId="184" fontId="5" fillId="0" borderId="99" xfId="2" applyNumberFormat="1" applyFont="1" applyBorder="1">
      <alignment vertical="center"/>
    </xf>
    <xf numFmtId="187" fontId="5" fillId="0" borderId="99" xfId="2" applyNumberFormat="1" applyFont="1" applyBorder="1">
      <alignment vertical="center"/>
    </xf>
    <xf numFmtId="187" fontId="5" fillId="0" borderId="100" xfId="2" applyNumberFormat="1" applyFont="1" applyBorder="1">
      <alignment vertical="center"/>
    </xf>
    <xf numFmtId="3" fontId="4" fillId="0" borderId="48" xfId="0" applyNumberFormat="1" applyFont="1" applyBorder="1" applyAlignment="1">
      <alignment horizontal="right" vertical="center"/>
    </xf>
    <xf numFmtId="3" fontId="4" fillId="0" borderId="104" xfId="0" applyNumberFormat="1" applyFont="1" applyBorder="1" applyAlignment="1">
      <alignment vertical="center"/>
    </xf>
    <xf numFmtId="3" fontId="4" fillId="0" borderId="105" xfId="0" applyNumberFormat="1" applyFont="1" applyBorder="1" applyAlignment="1">
      <alignment vertical="center"/>
    </xf>
    <xf numFmtId="3" fontId="4" fillId="0" borderId="105" xfId="0" applyNumberFormat="1" applyFont="1" applyBorder="1" applyAlignment="1">
      <alignment horizontal="right" vertical="center"/>
    </xf>
    <xf numFmtId="3" fontId="4" fillId="0" borderId="57" xfId="0" applyNumberFormat="1" applyFont="1" applyBorder="1" applyAlignment="1">
      <alignment vertical="center"/>
    </xf>
    <xf numFmtId="3" fontId="4" fillId="0" borderId="46" xfId="0" applyNumberFormat="1" applyFont="1" applyBorder="1" applyAlignment="1">
      <alignment horizontal="right" vertical="center"/>
    </xf>
    <xf numFmtId="3" fontId="4" fillId="0" borderId="106" xfId="0" applyNumberFormat="1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" fillId="0" borderId="49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0" xfId="0" applyFont="1" applyBorder="1" applyAlignment="1">
      <alignment horizontal="right" vertical="center"/>
    </xf>
    <xf numFmtId="0" fontId="4" fillId="0" borderId="67" xfId="0" applyFont="1" applyBorder="1" applyAlignment="1">
      <alignment horizontal="right" vertical="center"/>
    </xf>
    <xf numFmtId="0" fontId="4" fillId="0" borderId="52" xfId="3" applyFont="1" applyBorder="1" applyAlignment="1">
      <alignment horizontal="right" vertical="center"/>
    </xf>
    <xf numFmtId="0" fontId="4" fillId="0" borderId="50" xfId="3" applyFont="1" applyBorder="1" applyAlignment="1">
      <alignment horizontal="right" vertical="center"/>
    </xf>
    <xf numFmtId="3" fontId="4" fillId="0" borderId="52" xfId="0" applyNumberFormat="1" applyFont="1" applyBorder="1" applyAlignment="1">
      <alignment horizontal="right" vertical="center"/>
    </xf>
    <xf numFmtId="3" fontId="4" fillId="0" borderId="52" xfId="0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4" fillId="0" borderId="50" xfId="0" applyNumberFormat="1" applyFont="1" applyBorder="1" applyAlignment="1">
      <alignment horizontal="right" vertical="center"/>
    </xf>
    <xf numFmtId="3" fontId="4" fillId="0" borderId="67" xfId="0" applyNumberFormat="1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4" fillId="0" borderId="53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54" xfId="0" applyFont="1" applyBorder="1" applyAlignment="1">
      <alignment horizontal="right" vertical="center"/>
    </xf>
    <xf numFmtId="0" fontId="4" fillId="0" borderId="78" xfId="0" applyFont="1" applyBorder="1" applyAlignment="1">
      <alignment horizontal="right" vertical="center"/>
    </xf>
    <xf numFmtId="177" fontId="5" fillId="0" borderId="36" xfId="0" applyNumberFormat="1" applyFont="1" applyBorder="1" applyAlignment="1" applyProtection="1">
      <alignment horizontal="right" vertical="center" shrinkToFit="1"/>
      <protection locked="0"/>
    </xf>
    <xf numFmtId="177" fontId="5" fillId="0" borderId="110" xfId="0" applyNumberFormat="1" applyFont="1" applyBorder="1" applyAlignment="1" applyProtection="1">
      <alignment horizontal="right" vertical="center" shrinkToFit="1"/>
      <protection locked="0"/>
    </xf>
    <xf numFmtId="177" fontId="5" fillId="0" borderId="111" xfId="0" applyNumberFormat="1" applyFont="1" applyBorder="1" applyAlignment="1">
      <alignment horizontal="right" vertical="center" shrinkToFit="1"/>
    </xf>
    <xf numFmtId="185" fontId="5" fillId="0" borderId="100" xfId="2" applyNumberFormat="1" applyFont="1" applyBorder="1">
      <alignment vertical="center"/>
    </xf>
    <xf numFmtId="0" fontId="12" fillId="0" borderId="73" xfId="0" applyFont="1" applyBorder="1" applyAlignment="1">
      <alignment vertical="center" wrapText="1"/>
    </xf>
    <xf numFmtId="3" fontId="4" fillId="0" borderId="0" xfId="0" applyNumberFormat="1" applyFont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horizontal="right" vertical="center" shrinkToFit="1"/>
      <protection locked="0"/>
    </xf>
    <xf numFmtId="49" fontId="5" fillId="0" borderId="0" xfId="0" applyNumberFormat="1" applyFont="1" applyAlignment="1" applyProtection="1">
      <alignment horizontal="right" vertical="center" shrinkToFit="1"/>
      <protection locked="0"/>
    </xf>
    <xf numFmtId="0" fontId="5" fillId="0" borderId="12" xfId="0" applyFont="1" applyBorder="1" applyAlignment="1" applyProtection="1">
      <alignment horizontal="distributed" vertical="center"/>
      <protection locked="0"/>
    </xf>
    <xf numFmtId="178" fontId="5" fillId="0" borderId="10" xfId="0" applyNumberFormat="1" applyFont="1" applyBorder="1" applyAlignment="1" applyProtection="1">
      <alignment horizontal="right" vertical="center" shrinkToFit="1"/>
      <protection locked="0"/>
    </xf>
    <xf numFmtId="178" fontId="5" fillId="0" borderId="11" xfId="0" applyNumberFormat="1" applyFont="1" applyBorder="1" applyAlignment="1" applyProtection="1">
      <alignment horizontal="right" vertical="center" shrinkToFit="1"/>
      <protection locked="0"/>
    </xf>
    <xf numFmtId="0" fontId="5" fillId="0" borderId="10" xfId="0" applyFont="1" applyBorder="1" applyAlignment="1" applyProtection="1">
      <alignment horizontal="distributed" vertical="center"/>
      <protection locked="0"/>
    </xf>
    <xf numFmtId="0" fontId="3" fillId="0" borderId="10" xfId="0" applyFont="1" applyBorder="1" applyAlignment="1" applyProtection="1">
      <alignment horizontal="distributed" vertical="center"/>
      <protection locked="0"/>
    </xf>
    <xf numFmtId="3" fontId="4" fillId="0" borderId="13" xfId="0" applyNumberFormat="1" applyFont="1" applyBorder="1" applyAlignment="1" applyProtection="1">
      <alignment horizontal="right" vertical="center"/>
      <protection locked="0"/>
    </xf>
    <xf numFmtId="3" fontId="4" fillId="0" borderId="10" xfId="0" applyNumberFormat="1" applyFont="1" applyBorder="1" applyAlignment="1" applyProtection="1">
      <alignment horizontal="right" vertical="center"/>
      <protection locked="0"/>
    </xf>
    <xf numFmtId="3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wrapText="1"/>
      <protection locked="0"/>
    </xf>
    <xf numFmtId="38" fontId="4" fillId="0" borderId="13" xfId="1" applyFont="1" applyFill="1" applyBorder="1" applyAlignment="1" applyProtection="1">
      <alignment horizontal="right" vertical="center"/>
      <protection locked="0"/>
    </xf>
    <xf numFmtId="38" fontId="4" fillId="0" borderId="1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38" fontId="4" fillId="0" borderId="14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38" fontId="4" fillId="0" borderId="17" xfId="1" applyFont="1" applyFill="1" applyBorder="1" applyAlignment="1" applyProtection="1">
      <alignment horizontal="right" vertical="center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3" fontId="4" fillId="0" borderId="14" xfId="0" applyNumberFormat="1" applyFont="1" applyBorder="1" applyAlignment="1" applyProtection="1">
      <alignment horizontal="right" vertical="center"/>
      <protection locked="0"/>
    </xf>
    <xf numFmtId="3" fontId="4" fillId="0" borderId="12" xfId="0" applyNumberFormat="1" applyFont="1" applyBorder="1" applyAlignment="1" applyProtection="1">
      <alignment horizontal="right" vertical="center"/>
      <protection locked="0"/>
    </xf>
    <xf numFmtId="3" fontId="4" fillId="0" borderId="17" xfId="0" applyNumberFormat="1" applyFont="1" applyBorder="1" applyAlignment="1" applyProtection="1">
      <alignment horizontal="right" vertical="center"/>
      <protection locked="0"/>
    </xf>
    <xf numFmtId="3" fontId="4" fillId="0" borderId="28" xfId="0" applyNumberFormat="1" applyFont="1" applyBorder="1" applyAlignment="1" applyProtection="1">
      <alignment horizontal="right" vertical="center"/>
      <protection locked="0"/>
    </xf>
    <xf numFmtId="3" fontId="4" fillId="0" borderId="43" xfId="0" applyNumberFormat="1" applyFont="1" applyBorder="1" applyAlignment="1" applyProtection="1">
      <alignment horizontal="right" vertical="center"/>
      <protection locked="0"/>
    </xf>
    <xf numFmtId="3" fontId="4" fillId="0" borderId="27" xfId="0" applyNumberFormat="1" applyFont="1" applyBorder="1" applyAlignment="1" applyProtection="1">
      <alignment horizontal="right" vertical="center"/>
      <protection locked="0"/>
    </xf>
    <xf numFmtId="3" fontId="4" fillId="0" borderId="41" xfId="0" applyNumberFormat="1" applyFont="1" applyBorder="1" applyAlignment="1" applyProtection="1">
      <alignment horizontal="right" vertical="center"/>
      <protection locked="0"/>
    </xf>
    <xf numFmtId="1" fontId="5" fillId="0" borderId="13" xfId="0" applyNumberFormat="1" applyFont="1" applyBorder="1" applyAlignment="1" applyProtection="1">
      <alignment horizontal="right" vertical="center" shrinkToFit="1"/>
      <protection locked="0"/>
    </xf>
    <xf numFmtId="1" fontId="5" fillId="0" borderId="10" xfId="0" applyNumberFormat="1" applyFont="1" applyBorder="1" applyAlignment="1" applyProtection="1">
      <alignment horizontal="right" vertical="center" shrinkToFit="1"/>
      <protection locked="0"/>
    </xf>
    <xf numFmtId="177" fontId="3" fillId="0" borderId="0" xfId="0" applyNumberFormat="1" applyFont="1" applyAlignment="1" applyProtection="1">
      <alignment horizontal="right" vertical="center" shrinkToFit="1"/>
      <protection locked="0"/>
    </xf>
    <xf numFmtId="177" fontId="5" fillId="0" borderId="10" xfId="0" applyNumberFormat="1" applyFont="1" applyBorder="1" applyAlignment="1" applyProtection="1">
      <alignment horizontal="right" vertical="center" shrinkToFit="1"/>
      <protection locked="0"/>
    </xf>
    <xf numFmtId="177" fontId="5" fillId="0" borderId="18" xfId="0" applyNumberFormat="1" applyFont="1" applyBorder="1" applyAlignment="1" applyProtection="1">
      <alignment horizontal="right" vertical="center" shrinkToFit="1"/>
      <protection locked="0"/>
    </xf>
    <xf numFmtId="1" fontId="5" fillId="0" borderId="14" xfId="0" applyNumberFormat="1" applyFont="1" applyBorder="1" applyAlignment="1" applyProtection="1">
      <alignment horizontal="right" vertical="center" shrinkToFit="1"/>
      <protection locked="0"/>
    </xf>
    <xf numFmtId="1" fontId="5" fillId="0" borderId="12" xfId="0" applyNumberFormat="1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177" fontId="5" fillId="0" borderId="12" xfId="0" applyNumberFormat="1" applyFont="1" applyBorder="1" applyAlignment="1" applyProtection="1">
      <alignment horizontal="right" vertical="center" shrinkToFit="1"/>
      <protection locked="0"/>
    </xf>
    <xf numFmtId="177" fontId="5" fillId="0" borderId="19" xfId="0" applyNumberFormat="1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 wrapText="1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189" fontId="5" fillId="0" borderId="12" xfId="0" applyNumberFormat="1" applyFont="1" applyBorder="1" applyAlignment="1">
      <alignment horizontal="center" vertical="center" shrinkToFit="1"/>
    </xf>
    <xf numFmtId="189" fontId="5" fillId="0" borderId="17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distributed" vertical="center" shrinkToFi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15" xfId="0" applyFont="1" applyBorder="1" applyAlignment="1" applyProtection="1">
      <alignment horizontal="right"/>
      <protection locked="0"/>
    </xf>
    <xf numFmtId="0" fontId="5" fillId="0" borderId="10" xfId="0" applyFont="1" applyBorder="1" applyAlignment="1" applyProtection="1">
      <alignment horizontal="distributed"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1" fontId="3" fillId="0" borderId="0" xfId="0" applyNumberFormat="1" applyFont="1" applyAlignment="1" applyProtection="1">
      <alignment horizontal="right" vertical="center" shrinkToFit="1"/>
      <protection locked="0"/>
    </xf>
    <xf numFmtId="1" fontId="5" fillId="0" borderId="5" xfId="0" applyNumberFormat="1" applyFont="1" applyBorder="1" applyAlignment="1" applyProtection="1">
      <alignment horizontal="right" vertical="center" shrinkToFit="1"/>
      <protection locked="0"/>
    </xf>
    <xf numFmtId="1" fontId="5" fillId="0" borderId="6" xfId="0" applyNumberFormat="1" applyFont="1" applyBorder="1" applyAlignment="1" applyProtection="1">
      <alignment horizontal="right" vertical="center" shrinkToFit="1"/>
      <protection locked="0"/>
    </xf>
    <xf numFmtId="177" fontId="5" fillId="0" borderId="6" xfId="0" applyNumberFormat="1" applyFont="1" applyBorder="1" applyAlignment="1" applyProtection="1">
      <alignment horizontal="right" vertical="center" shrinkToFit="1"/>
      <protection locked="0"/>
    </xf>
    <xf numFmtId="177" fontId="5" fillId="0" borderId="26" xfId="0" applyNumberFormat="1" applyFont="1" applyBorder="1" applyAlignment="1" applyProtection="1">
      <alignment horizontal="right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Border="1" applyAlignment="1" applyProtection="1">
      <alignment horizontal="right" vertical="center" shrinkToFit="1"/>
      <protection locked="0"/>
    </xf>
    <xf numFmtId="178" fontId="5" fillId="0" borderId="16" xfId="0" applyNumberFormat="1" applyFont="1" applyBorder="1" applyAlignment="1" applyProtection="1">
      <alignment horizontal="right" vertical="center" shrinkToFit="1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right" vertical="center"/>
      <protection locked="0"/>
    </xf>
    <xf numFmtId="0" fontId="5" fillId="0" borderId="37" xfId="0" applyFont="1" applyBorder="1" applyAlignment="1" applyProtection="1">
      <alignment horizontal="right" vertical="center"/>
      <protection locked="0"/>
    </xf>
    <xf numFmtId="176" fontId="2" fillId="0" borderId="45" xfId="0" applyNumberFormat="1" applyFont="1" applyBorder="1" applyAlignment="1" applyProtection="1">
      <alignment horizontal="right" vertical="center"/>
      <protection locked="0"/>
    </xf>
    <xf numFmtId="176" fontId="2" fillId="0" borderId="46" xfId="0" applyNumberFormat="1" applyFont="1" applyBorder="1" applyAlignment="1" applyProtection="1">
      <alignment horizontal="right" vertical="center"/>
      <protection locked="0"/>
    </xf>
    <xf numFmtId="176" fontId="2" fillId="0" borderId="101" xfId="0" applyNumberFormat="1" applyFont="1" applyBorder="1" applyAlignment="1" applyProtection="1">
      <alignment horizontal="right" vertical="center"/>
      <protection locked="0"/>
    </xf>
    <xf numFmtId="0" fontId="4" fillId="0" borderId="50" xfId="0" applyFont="1" applyBorder="1" applyAlignment="1" applyProtection="1">
      <alignment horizontal="distributed" vertical="center"/>
      <protection locked="0"/>
    </xf>
    <xf numFmtId="176" fontId="2" fillId="0" borderId="49" xfId="1" applyNumberFormat="1" applyFont="1" applyFill="1" applyBorder="1" applyAlignment="1" applyProtection="1">
      <alignment vertical="center"/>
      <protection locked="0"/>
    </xf>
    <xf numFmtId="176" fontId="2" fillId="0" borderId="50" xfId="1" applyNumberFormat="1" applyFont="1" applyFill="1" applyBorder="1" applyAlignment="1" applyProtection="1">
      <alignment vertical="center"/>
      <protection locked="0"/>
    </xf>
    <xf numFmtId="176" fontId="2" fillId="0" borderId="51" xfId="1" applyNumberFormat="1" applyFont="1" applyFill="1" applyBorder="1" applyAlignment="1" applyProtection="1">
      <alignment vertical="center"/>
      <protection locked="0"/>
    </xf>
    <xf numFmtId="176" fontId="2" fillId="0" borderId="49" xfId="0" applyNumberFormat="1" applyFont="1" applyBorder="1" applyAlignment="1" applyProtection="1">
      <alignment vertical="center"/>
      <protection locked="0"/>
    </xf>
    <xf numFmtId="176" fontId="2" fillId="0" borderId="50" xfId="0" applyNumberFormat="1" applyFont="1" applyBorder="1" applyAlignment="1" applyProtection="1">
      <alignment vertical="center"/>
      <protection locked="0"/>
    </xf>
    <xf numFmtId="176" fontId="2" fillId="0" borderId="51" xfId="0" applyNumberFormat="1" applyFont="1" applyBorder="1" applyAlignment="1" applyProtection="1">
      <alignment vertical="center"/>
      <protection locked="0"/>
    </xf>
    <xf numFmtId="176" fontId="2" fillId="0" borderId="52" xfId="1" applyNumberFormat="1" applyFont="1" applyFill="1" applyBorder="1" applyAlignment="1" applyProtection="1">
      <alignment horizontal="right" vertical="center"/>
      <protection locked="0"/>
    </xf>
    <xf numFmtId="176" fontId="2" fillId="0" borderId="49" xfId="0" applyNumberFormat="1" applyFont="1" applyBorder="1" applyAlignment="1" applyProtection="1">
      <alignment horizontal="right" vertical="center"/>
      <protection locked="0"/>
    </xf>
    <xf numFmtId="176" fontId="2" fillId="0" borderId="50" xfId="0" applyNumberFormat="1" applyFont="1" applyBorder="1" applyAlignment="1" applyProtection="1">
      <alignment horizontal="right" vertical="center"/>
      <protection locked="0"/>
    </xf>
    <xf numFmtId="176" fontId="2" fillId="0" borderId="90" xfId="0" applyNumberFormat="1" applyFont="1" applyBorder="1" applyAlignment="1" applyProtection="1">
      <alignment horizontal="right" vertical="center"/>
      <protection locked="0"/>
    </xf>
    <xf numFmtId="176" fontId="2" fillId="0" borderId="48" xfId="1" applyNumberFormat="1" applyFont="1" applyFill="1" applyBorder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horizontal="distributed" vertical="center"/>
      <protection locked="0"/>
    </xf>
    <xf numFmtId="176" fontId="2" fillId="0" borderId="45" xfId="1" applyNumberFormat="1" applyFont="1" applyFill="1" applyBorder="1" applyAlignment="1" applyProtection="1">
      <alignment vertical="center"/>
      <protection locked="0"/>
    </xf>
    <xf numFmtId="176" fontId="2" fillId="0" borderId="46" xfId="1" applyNumberFormat="1" applyFont="1" applyFill="1" applyBorder="1" applyAlignment="1" applyProtection="1">
      <alignment vertical="center"/>
      <protection locked="0"/>
    </xf>
    <xf numFmtId="176" fontId="2" fillId="0" borderId="47" xfId="1" applyNumberFormat="1" applyFont="1" applyFill="1" applyBorder="1" applyAlignment="1" applyProtection="1">
      <alignment vertical="center"/>
      <protection locked="0"/>
    </xf>
    <xf numFmtId="176" fontId="2" fillId="0" borderId="45" xfId="0" applyNumberFormat="1" applyFont="1" applyBorder="1" applyAlignment="1" applyProtection="1">
      <alignment vertical="center"/>
      <protection locked="0"/>
    </xf>
    <xf numFmtId="176" fontId="2" fillId="0" borderId="46" xfId="0" applyNumberFormat="1" applyFont="1" applyBorder="1" applyAlignment="1" applyProtection="1">
      <alignment vertical="center"/>
      <protection locked="0"/>
    </xf>
    <xf numFmtId="176" fontId="2" fillId="0" borderId="47" xfId="0" applyNumberFormat="1" applyFont="1" applyBorder="1" applyAlignment="1" applyProtection="1">
      <alignment vertical="center"/>
      <protection locked="0"/>
    </xf>
    <xf numFmtId="0" fontId="3" fillId="0" borderId="89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distributed" vertical="center" wrapText="1"/>
      <protection locked="0"/>
    </xf>
    <xf numFmtId="0" fontId="4" fillId="0" borderId="54" xfId="0" applyFont="1" applyBorder="1" applyAlignment="1" applyProtection="1">
      <alignment horizontal="distributed" vertical="center"/>
      <protection locked="0"/>
    </xf>
    <xf numFmtId="176" fontId="2" fillId="0" borderId="53" xfId="1" applyNumberFormat="1" applyFont="1" applyFill="1" applyBorder="1" applyAlignment="1" applyProtection="1">
      <alignment vertical="center"/>
      <protection locked="0"/>
    </xf>
    <xf numFmtId="176" fontId="2" fillId="0" borderId="54" xfId="1" applyNumberFormat="1" applyFont="1" applyFill="1" applyBorder="1" applyAlignment="1" applyProtection="1">
      <alignment vertical="center"/>
      <protection locked="0"/>
    </xf>
    <xf numFmtId="176" fontId="2" fillId="0" borderId="55" xfId="1" applyNumberFormat="1" applyFont="1" applyFill="1" applyBorder="1" applyAlignment="1" applyProtection="1">
      <alignment vertical="center"/>
      <protection locked="0"/>
    </xf>
    <xf numFmtId="176" fontId="2" fillId="0" borderId="53" xfId="0" applyNumberFormat="1" applyFont="1" applyBorder="1" applyAlignment="1" applyProtection="1">
      <alignment vertical="center"/>
      <protection locked="0"/>
    </xf>
    <xf numFmtId="176" fontId="2" fillId="0" borderId="54" xfId="0" applyNumberFormat="1" applyFont="1" applyBorder="1" applyAlignment="1" applyProtection="1">
      <alignment vertical="center"/>
      <protection locked="0"/>
    </xf>
    <xf numFmtId="176" fontId="2" fillId="0" borderId="55" xfId="0" applyNumberFormat="1" applyFont="1" applyBorder="1" applyAlignment="1" applyProtection="1">
      <alignment vertical="center"/>
      <protection locked="0"/>
    </xf>
    <xf numFmtId="176" fontId="2" fillId="0" borderId="56" xfId="1" applyNumberFormat="1" applyFont="1" applyFill="1" applyBorder="1" applyAlignment="1" applyProtection="1">
      <alignment horizontal="right" vertical="center"/>
      <protection locked="0"/>
    </xf>
    <xf numFmtId="176" fontId="2" fillId="0" borderId="53" xfId="0" applyNumberFormat="1" applyFont="1" applyBorder="1" applyAlignment="1" applyProtection="1">
      <alignment horizontal="right" vertical="center"/>
      <protection locked="0"/>
    </xf>
    <xf numFmtId="176" fontId="2" fillId="0" borderId="54" xfId="0" applyNumberFormat="1" applyFont="1" applyBorder="1" applyAlignment="1" applyProtection="1">
      <alignment horizontal="right" vertical="center"/>
      <protection locked="0"/>
    </xf>
    <xf numFmtId="176" fontId="2" fillId="0" borderId="107" xfId="0" applyNumberFormat="1" applyFont="1" applyBorder="1" applyAlignment="1" applyProtection="1">
      <alignment horizontal="right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80" xfId="0" applyFont="1" applyBorder="1" applyAlignment="1" applyProtection="1">
      <alignment horizontal="right"/>
      <protection locked="0"/>
    </xf>
    <xf numFmtId="0" fontId="3" fillId="0" borderId="57" xfId="0" applyFont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4" fillId="0" borderId="2" xfId="0" applyFont="1" applyBorder="1" applyAlignment="1">
      <alignment horizontal="right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179" fontId="4" fillId="0" borderId="44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9" fontId="4" fillId="0" borderId="59" xfId="0" applyNumberFormat="1" applyFont="1" applyBorder="1" applyAlignment="1">
      <alignment horizontal="right" vertical="center"/>
    </xf>
    <xf numFmtId="179" fontId="4" fillId="0" borderId="44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179" fontId="4" fillId="0" borderId="88" xfId="0" applyNumberFormat="1" applyFont="1" applyBorder="1" applyAlignment="1">
      <alignment vertical="center"/>
    </xf>
    <xf numFmtId="0" fontId="4" fillId="0" borderId="108" xfId="0" applyFont="1" applyBorder="1" applyAlignment="1" applyProtection="1">
      <alignment horizontal="center"/>
      <protection locked="0"/>
    </xf>
    <xf numFmtId="0" fontId="4" fillId="0" borderId="60" xfId="0" applyFont="1" applyBorder="1" applyAlignment="1" applyProtection="1">
      <alignment horizontal="center"/>
      <protection locked="0"/>
    </xf>
    <xf numFmtId="0" fontId="4" fillId="0" borderId="61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62" xfId="0" applyFont="1" applyBorder="1" applyProtection="1">
      <protection locked="0"/>
    </xf>
    <xf numFmtId="0" fontId="4" fillId="0" borderId="61" xfId="0" applyFont="1" applyBorder="1"/>
    <xf numFmtId="0" fontId="4" fillId="0" borderId="29" xfId="0" applyFont="1" applyBorder="1"/>
    <xf numFmtId="0" fontId="4" fillId="0" borderId="62" xfId="0" applyFont="1" applyBorder="1"/>
    <xf numFmtId="0" fontId="4" fillId="0" borderId="61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62" xfId="0" applyFont="1" applyBorder="1" applyAlignment="1" applyProtection="1">
      <alignment horizontal="center"/>
      <protection locked="0"/>
    </xf>
    <xf numFmtId="0" fontId="3" fillId="0" borderId="6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109" xfId="0" applyFont="1" applyBorder="1" applyAlignment="1">
      <alignment horizontal="center"/>
    </xf>
    <xf numFmtId="179" fontId="4" fillId="0" borderId="112" xfId="0" applyNumberFormat="1" applyFont="1" applyBorder="1" applyAlignment="1" applyProtection="1">
      <alignment horizontal="right" vertical="center"/>
      <protection locked="0"/>
    </xf>
    <xf numFmtId="179" fontId="4" fillId="0" borderId="58" xfId="0" applyNumberFormat="1" applyFont="1" applyBorder="1" applyAlignment="1" applyProtection="1">
      <alignment horizontal="right" vertical="center"/>
      <protection locked="0"/>
    </xf>
    <xf numFmtId="179" fontId="4" fillId="0" borderId="59" xfId="0" applyNumberFormat="1" applyFont="1" applyBorder="1" applyAlignment="1">
      <alignment vertical="center"/>
    </xf>
    <xf numFmtId="179" fontId="4" fillId="0" borderId="44" xfId="0" applyNumberFormat="1" applyFont="1" applyBorder="1" applyAlignment="1" applyProtection="1">
      <alignment vertical="center"/>
      <protection locked="0"/>
    </xf>
    <xf numFmtId="179" fontId="4" fillId="0" borderId="0" xfId="0" applyNumberFormat="1" applyFont="1" applyAlignment="1" applyProtection="1">
      <alignment vertical="center"/>
      <protection locked="0"/>
    </xf>
    <xf numFmtId="179" fontId="4" fillId="0" borderId="59" xfId="0" applyNumberFormat="1" applyFont="1" applyBorder="1" applyAlignment="1" applyProtection="1">
      <alignment vertical="center"/>
      <protection locked="0"/>
    </xf>
    <xf numFmtId="176" fontId="4" fillId="0" borderId="4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59" xfId="1" applyNumberFormat="1" applyFont="1" applyFill="1" applyBorder="1" applyAlignment="1">
      <alignment vertical="center"/>
    </xf>
    <xf numFmtId="0" fontId="3" fillId="0" borderId="4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3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0" borderId="75" xfId="0" applyFont="1" applyBorder="1" applyAlignment="1">
      <alignment horizontal="left" vertical="center"/>
    </xf>
    <xf numFmtId="0" fontId="18" fillId="0" borderId="0" xfId="2" applyFont="1" applyAlignment="1">
      <alignment horizontal="left"/>
    </xf>
    <xf numFmtId="0" fontId="10" fillId="0" borderId="30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81" xfId="2" applyFont="1" applyBorder="1" applyAlignment="1">
      <alignment horizontal="center" vertical="center"/>
    </xf>
    <xf numFmtId="0" fontId="10" fillId="0" borderId="83" xfId="2" applyFont="1" applyBorder="1" applyAlignment="1">
      <alignment horizontal="center" vertical="center"/>
    </xf>
    <xf numFmtId="0" fontId="10" fillId="0" borderId="81" xfId="2" applyFont="1" applyBorder="1" applyAlignment="1">
      <alignment horizontal="center" vertical="center" wrapText="1"/>
    </xf>
    <xf numFmtId="0" fontId="10" fillId="0" borderId="83" xfId="2" applyFont="1" applyBorder="1" applyAlignment="1">
      <alignment horizontal="center" vertical="center" wrapText="1"/>
    </xf>
    <xf numFmtId="0" fontId="10" fillId="0" borderId="82" xfId="2" applyFont="1" applyBorder="1" applyAlignment="1">
      <alignment horizontal="center" vertical="center" wrapText="1"/>
    </xf>
    <xf numFmtId="0" fontId="10" fillId="0" borderId="84" xfId="2" applyFont="1" applyBorder="1" applyAlignment="1">
      <alignment horizontal="center" vertical="center" wrapText="1"/>
    </xf>
    <xf numFmtId="0" fontId="7" fillId="0" borderId="85" xfId="2" applyFont="1" applyBorder="1" applyAlignment="1">
      <alignment horizontal="center"/>
    </xf>
    <xf numFmtId="0" fontId="7" fillId="0" borderId="86" xfId="2" applyFont="1" applyBorder="1" applyAlignment="1">
      <alignment horizontal="center"/>
    </xf>
    <xf numFmtId="0" fontId="7" fillId="0" borderId="87" xfId="2" applyFont="1" applyBorder="1" applyAlignment="1">
      <alignment horizontal="center"/>
    </xf>
    <xf numFmtId="0" fontId="16" fillId="0" borderId="96" xfId="2" applyFont="1" applyBorder="1" applyAlignment="1">
      <alignment horizontal="right" vertical="center"/>
    </xf>
    <xf numFmtId="0" fontId="16" fillId="0" borderId="97" xfId="2" applyFont="1" applyBorder="1" applyAlignment="1">
      <alignment horizontal="right" vertical="center"/>
    </xf>
    <xf numFmtId="0" fontId="16" fillId="0" borderId="98" xfId="2" applyFont="1" applyBorder="1" applyAlignment="1">
      <alignment horizontal="right" vertical="center"/>
    </xf>
    <xf numFmtId="0" fontId="5" fillId="0" borderId="3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81" xfId="2" applyFont="1" applyBorder="1" applyAlignment="1">
      <alignment horizontal="center" vertical="center"/>
    </xf>
    <xf numFmtId="0" fontId="5" fillId="0" borderId="83" xfId="2" applyFont="1" applyBorder="1" applyAlignment="1">
      <alignment horizontal="center" vertical="center"/>
    </xf>
    <xf numFmtId="0" fontId="5" fillId="0" borderId="81" xfId="2" applyFont="1" applyBorder="1" applyAlignment="1">
      <alignment horizontal="center" vertical="center" wrapText="1"/>
    </xf>
    <xf numFmtId="0" fontId="5" fillId="0" borderId="8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right" wrapText="1"/>
    </xf>
    <xf numFmtId="0" fontId="10" fillId="0" borderId="0" xfId="2" applyFont="1" applyAlignment="1">
      <alignment horizontal="left"/>
    </xf>
    <xf numFmtId="0" fontId="5" fillId="0" borderId="82" xfId="2" applyFont="1" applyBorder="1" applyAlignment="1">
      <alignment horizontal="center" vertical="center" wrapText="1"/>
    </xf>
    <xf numFmtId="0" fontId="5" fillId="0" borderId="84" xfId="2" applyFont="1" applyBorder="1" applyAlignment="1">
      <alignment horizontal="center" vertical="center" wrapText="1"/>
    </xf>
    <xf numFmtId="0" fontId="3" fillId="0" borderId="85" xfId="2" applyFont="1" applyBorder="1" applyAlignment="1">
      <alignment horizontal="center"/>
    </xf>
    <xf numFmtId="0" fontId="3" fillId="0" borderId="86" xfId="2" applyFont="1" applyBorder="1" applyAlignment="1">
      <alignment horizontal="center"/>
    </xf>
    <xf numFmtId="0" fontId="3" fillId="0" borderId="87" xfId="2" applyFont="1" applyBorder="1" applyAlignment="1">
      <alignment horizontal="center"/>
    </xf>
    <xf numFmtId="0" fontId="20" fillId="0" borderId="89" xfId="2" applyFont="1" applyBorder="1" applyAlignment="1">
      <alignment horizontal="right" vertical="center"/>
    </xf>
    <xf numFmtId="0" fontId="20" fillId="0" borderId="50" xfId="2" applyFont="1" applyBorder="1" applyAlignment="1">
      <alignment horizontal="right" vertical="center"/>
    </xf>
    <xf numFmtId="0" fontId="7" fillId="0" borderId="29" xfId="2" applyFont="1" applyBorder="1" applyAlignment="1">
      <alignment horizontal="right"/>
    </xf>
    <xf numFmtId="0" fontId="10" fillId="0" borderId="20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20" fillId="0" borderId="81" xfId="2" applyFont="1" applyBorder="1" applyAlignment="1">
      <alignment horizontal="center" vertical="center" wrapText="1"/>
    </xf>
    <xf numFmtId="0" fontId="20" fillId="0" borderId="83" xfId="2" applyFont="1" applyBorder="1" applyAlignment="1">
      <alignment horizontal="center" vertical="center"/>
    </xf>
    <xf numFmtId="0" fontId="7" fillId="0" borderId="82" xfId="2" applyFont="1" applyBorder="1" applyAlignment="1">
      <alignment horizontal="center" vertical="center" wrapText="1"/>
    </xf>
    <xf numFmtId="0" fontId="7" fillId="0" borderId="84" xfId="2" applyFont="1" applyBorder="1" applyAlignment="1">
      <alignment horizontal="center" vertical="center"/>
    </xf>
    <xf numFmtId="0" fontId="22" fillId="0" borderId="91" xfId="2" applyFont="1" applyBorder="1" applyAlignment="1">
      <alignment horizontal="right" vertical="center"/>
    </xf>
    <xf numFmtId="0" fontId="22" fillId="0" borderId="70" xfId="2" applyFont="1" applyBorder="1" applyAlignment="1">
      <alignment horizontal="right" vertical="center"/>
    </xf>
    <xf numFmtId="0" fontId="22" fillId="0" borderId="74" xfId="2" applyFont="1" applyBorder="1" applyAlignment="1">
      <alignment horizontal="right" vertical="center"/>
    </xf>
    <xf numFmtId="0" fontId="21" fillId="0" borderId="82" xfId="2" applyFont="1" applyBorder="1" applyAlignment="1">
      <alignment horizontal="center" vertical="center" wrapText="1"/>
    </xf>
    <xf numFmtId="0" fontId="21" fillId="0" borderId="84" xfId="2" applyFont="1" applyBorder="1" applyAlignment="1">
      <alignment horizontal="center" vertical="center" wrapText="1"/>
    </xf>
    <xf numFmtId="0" fontId="4" fillId="0" borderId="89" xfId="2" applyFont="1" applyBorder="1" applyAlignment="1">
      <alignment horizontal="right" vertical="center"/>
    </xf>
    <xf numFmtId="0" fontId="4" fillId="0" borderId="50" xfId="2" applyFont="1" applyBorder="1" applyAlignment="1">
      <alignment horizontal="right" vertical="center"/>
    </xf>
    <xf numFmtId="0" fontId="22" fillId="0" borderId="77" xfId="2" applyFont="1" applyBorder="1" applyAlignment="1">
      <alignment horizontal="right" vertical="center"/>
    </xf>
    <xf numFmtId="0" fontId="22" fillId="0" borderId="54" xfId="2" applyFont="1" applyBorder="1" applyAlignment="1">
      <alignment horizontal="right" vertical="center"/>
    </xf>
    <xf numFmtId="0" fontId="22" fillId="0" borderId="55" xfId="2" applyFont="1" applyBorder="1" applyAlignment="1">
      <alignment horizontal="right" vertical="center"/>
    </xf>
    <xf numFmtId="0" fontId="20" fillId="0" borderId="81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 wrapText="1"/>
    </xf>
    <xf numFmtId="0" fontId="7" fillId="0" borderId="81" xfId="2" applyFont="1" applyBorder="1" applyAlignment="1">
      <alignment horizontal="center" vertical="center" wrapText="1"/>
    </xf>
    <xf numFmtId="0" fontId="7" fillId="0" borderId="83" xfId="2" applyFont="1" applyBorder="1" applyAlignment="1">
      <alignment horizontal="center" vertical="center" wrapText="1"/>
    </xf>
    <xf numFmtId="0" fontId="16" fillId="0" borderId="77" xfId="2" applyFont="1" applyBorder="1" applyAlignment="1">
      <alignment horizontal="right" vertical="center"/>
    </xf>
    <xf numFmtId="0" fontId="16" fillId="0" borderId="54" xfId="2" applyFont="1" applyBorder="1" applyAlignment="1">
      <alignment horizontal="right" vertical="center"/>
    </xf>
    <xf numFmtId="0" fontId="16" fillId="0" borderId="55" xfId="2" applyFont="1" applyBorder="1" applyAlignment="1">
      <alignment horizontal="right" vertical="center"/>
    </xf>
    <xf numFmtId="0" fontId="10" fillId="0" borderId="0" xfId="2" applyFont="1" applyAlignment="1">
      <alignment horizontal="left" wrapText="1"/>
    </xf>
    <xf numFmtId="0" fontId="3" fillId="0" borderId="0" xfId="0" applyFont="1" applyAlignment="1" applyProtection="1">
      <alignment horizontal="right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2" fillId="0" borderId="83" xfId="0" applyFont="1" applyBorder="1" applyAlignment="1" applyProtection="1">
      <alignment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179" fontId="4" fillId="0" borderId="45" xfId="0" applyNumberFormat="1" applyFont="1" applyBorder="1" applyAlignment="1">
      <alignment horizontal="right" vertical="center"/>
    </xf>
    <xf numFmtId="179" fontId="4" fillId="0" borderId="47" xfId="0" applyNumberFormat="1" applyFont="1" applyBorder="1" applyAlignment="1">
      <alignment horizontal="right" vertical="center"/>
    </xf>
    <xf numFmtId="179" fontId="4" fillId="0" borderId="53" xfId="0" applyNumberFormat="1" applyFont="1" applyBorder="1" applyAlignment="1">
      <alignment horizontal="right" vertical="center"/>
    </xf>
    <xf numFmtId="179" fontId="4" fillId="0" borderId="55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/>
    <cellStyle name="標準_Sheet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36"/>
  <sheetViews>
    <sheetView view="pageBreakPreview" topLeftCell="A4" zoomScaleNormal="100" zoomScaleSheetLayoutView="100" workbookViewId="0">
      <selection activeCell="AH16" sqref="AH16"/>
    </sheetView>
  </sheetViews>
  <sheetFormatPr defaultColWidth="11" defaultRowHeight="13.5" outlineLevelRow="1"/>
  <cols>
    <col min="1" max="1" width="1" style="4" customWidth="1"/>
    <col min="2" max="2" width="8" style="4" customWidth="1"/>
    <col min="3" max="4" width="4.125" style="4" customWidth="1"/>
    <col min="5" max="5" width="1.25" style="4" customWidth="1"/>
    <col min="6" max="6" width="5.125" style="4" customWidth="1"/>
    <col min="7" max="7" width="5.25" style="4" customWidth="1"/>
    <col min="8" max="8" width="1.375" style="4" customWidth="1"/>
    <col min="9" max="9" width="1.125" style="4" customWidth="1"/>
    <col min="10" max="10" width="2.625" style="4" customWidth="1"/>
    <col min="11" max="11" width="1.25" style="4" customWidth="1"/>
    <col min="12" max="12" width="4.125" style="4" customWidth="1"/>
    <col min="13" max="13" width="1.25" style="4" customWidth="1"/>
    <col min="14" max="15" width="2.25" style="4" customWidth="1"/>
    <col min="16" max="16" width="1.25" style="4" customWidth="1"/>
    <col min="17" max="17" width="2.5" style="4" customWidth="1"/>
    <col min="18" max="18" width="4.125" style="4" customWidth="1"/>
    <col min="19" max="19" width="1.25" style="4" customWidth="1"/>
    <col min="20" max="20" width="1" style="4" customWidth="1"/>
    <col min="21" max="21" width="2.25" style="4" customWidth="1"/>
    <col min="22" max="22" width="1.25" style="4" customWidth="1"/>
    <col min="23" max="23" width="5.375" style="4" customWidth="1"/>
    <col min="24" max="24" width="2.125" style="4" customWidth="1"/>
    <col min="25" max="25" width="0.875" style="4" customWidth="1"/>
    <col min="26" max="26" width="1.5" style="4" customWidth="1"/>
    <col min="27" max="27" width="0.875" style="4" customWidth="1"/>
    <col min="28" max="29" width="5.375" style="4" customWidth="1"/>
    <col min="30" max="30" width="5" style="4" customWidth="1"/>
    <col min="31" max="36" width="5" style="8" customWidth="1"/>
    <col min="37" max="16384" width="11" style="4"/>
  </cols>
  <sheetData>
    <row r="1" spans="1:36" s="2" customFormat="1" ht="22.5" customHeight="1">
      <c r="A1" s="354" t="s">
        <v>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"/>
      <c r="AE1" s="8"/>
      <c r="AF1" s="8"/>
      <c r="AG1" s="8"/>
      <c r="AH1" s="8"/>
      <c r="AI1" s="8"/>
      <c r="AJ1" s="8"/>
    </row>
    <row r="2" spans="1:36" ht="11.2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6" ht="18.75" customHeight="1">
      <c r="A3" s="363" t="s">
        <v>35</v>
      </c>
      <c r="B3" s="364"/>
      <c r="C3" s="364"/>
      <c r="D3" s="364"/>
      <c r="E3" s="365"/>
      <c r="F3" s="370" t="s">
        <v>43</v>
      </c>
      <c r="G3" s="371"/>
      <c r="H3" s="370" t="s">
        <v>273</v>
      </c>
      <c r="I3" s="374"/>
      <c r="J3" s="374"/>
      <c r="K3" s="374"/>
      <c r="L3" s="375"/>
      <c r="M3" s="379" t="s">
        <v>35</v>
      </c>
      <c r="N3" s="364"/>
      <c r="O3" s="364"/>
      <c r="P3" s="364"/>
      <c r="Q3" s="364"/>
      <c r="R3" s="364"/>
      <c r="S3" s="364"/>
      <c r="T3" s="364"/>
      <c r="U3" s="364"/>
      <c r="V3" s="364"/>
      <c r="W3" s="370" t="s">
        <v>43</v>
      </c>
      <c r="X3" s="374"/>
      <c r="Y3" s="374"/>
      <c r="Z3" s="374"/>
      <c r="AA3" s="371"/>
      <c r="AB3" s="370" t="s">
        <v>273</v>
      </c>
      <c r="AC3" s="391"/>
      <c r="AD3" s="3"/>
    </row>
    <row r="4" spans="1:36" s="1" customFormat="1" ht="18.75" customHeight="1">
      <c r="A4" s="366"/>
      <c r="B4" s="367"/>
      <c r="C4" s="367"/>
      <c r="D4" s="367"/>
      <c r="E4" s="368"/>
      <c r="F4" s="372"/>
      <c r="G4" s="373"/>
      <c r="H4" s="372"/>
      <c r="I4" s="376"/>
      <c r="J4" s="376"/>
      <c r="K4" s="376"/>
      <c r="L4" s="377"/>
      <c r="M4" s="380"/>
      <c r="N4" s="367"/>
      <c r="O4" s="367"/>
      <c r="P4" s="367"/>
      <c r="Q4" s="367"/>
      <c r="R4" s="367"/>
      <c r="S4" s="367"/>
      <c r="T4" s="367"/>
      <c r="U4" s="367"/>
      <c r="V4" s="367"/>
      <c r="W4" s="372"/>
      <c r="X4" s="376"/>
      <c r="Y4" s="376"/>
      <c r="Z4" s="376"/>
      <c r="AA4" s="373"/>
      <c r="AB4" s="372"/>
      <c r="AC4" s="392"/>
      <c r="AD4" s="12"/>
      <c r="AE4" s="9"/>
      <c r="AF4" s="9"/>
      <c r="AG4" s="9"/>
      <c r="AH4" s="8"/>
      <c r="AI4" s="8"/>
      <c r="AJ4" s="8"/>
    </row>
    <row r="5" spans="1:36" ht="15" customHeight="1">
      <c r="A5" s="36"/>
      <c r="B5" s="222"/>
      <c r="C5" s="222"/>
      <c r="D5" s="222"/>
      <c r="E5" s="223"/>
      <c r="F5" s="13" t="s">
        <v>1</v>
      </c>
      <c r="G5" s="218" t="s">
        <v>36</v>
      </c>
      <c r="H5" s="13" t="s">
        <v>1</v>
      </c>
      <c r="I5" s="3"/>
      <c r="J5" s="3"/>
      <c r="L5" s="225" t="s">
        <v>37</v>
      </c>
      <c r="M5" s="14" t="s">
        <v>0</v>
      </c>
      <c r="N5" s="14"/>
      <c r="O5" s="14"/>
      <c r="P5" s="14"/>
      <c r="Q5" s="14"/>
      <c r="R5" s="14"/>
      <c r="S5" s="14"/>
      <c r="T5" s="14"/>
      <c r="U5" s="14"/>
      <c r="V5" s="14"/>
      <c r="W5" s="13" t="s">
        <v>1</v>
      </c>
      <c r="X5" s="382" t="s">
        <v>37</v>
      </c>
      <c r="Y5" s="382"/>
      <c r="Z5" s="382"/>
      <c r="AA5" s="383"/>
      <c r="AB5" s="13" t="s">
        <v>1</v>
      </c>
      <c r="AC5" s="226" t="s">
        <v>36</v>
      </c>
      <c r="AD5" s="3"/>
    </row>
    <row r="6" spans="1:36" ht="26.25" customHeight="1" outlineLevel="1">
      <c r="A6" s="37"/>
      <c r="B6" s="369" t="s">
        <v>11</v>
      </c>
      <c r="C6" s="369"/>
      <c r="D6" s="369"/>
      <c r="E6" s="15"/>
      <c r="F6" s="227">
        <v>204</v>
      </c>
      <c r="G6" s="221">
        <v>-180</v>
      </c>
      <c r="H6" s="387">
        <v>194</v>
      </c>
      <c r="I6" s="388"/>
      <c r="J6" s="388"/>
      <c r="K6" s="389">
        <v>169</v>
      </c>
      <c r="L6" s="390"/>
      <c r="M6" s="16"/>
      <c r="N6" s="369" t="s">
        <v>21</v>
      </c>
      <c r="O6" s="369"/>
      <c r="P6" s="369"/>
      <c r="Q6" s="369"/>
      <c r="R6" s="369"/>
      <c r="S6" s="369"/>
      <c r="T6" s="369"/>
      <c r="U6" s="369"/>
      <c r="V6" s="17"/>
      <c r="W6" s="228">
        <v>1</v>
      </c>
      <c r="X6" s="393">
        <v>-1</v>
      </c>
      <c r="Y6" s="393">
        <v>2</v>
      </c>
      <c r="Z6" s="393">
        <v>2</v>
      </c>
      <c r="AA6" s="394">
        <v>2</v>
      </c>
      <c r="AB6" s="228">
        <v>1</v>
      </c>
      <c r="AC6" s="307">
        <v>1</v>
      </c>
      <c r="AD6" s="5"/>
      <c r="AF6" s="313"/>
      <c r="AG6" s="313"/>
    </row>
    <row r="7" spans="1:36" ht="26.25" customHeight="1" outlineLevel="1">
      <c r="A7" s="38"/>
      <c r="B7" s="318" t="s">
        <v>12</v>
      </c>
      <c r="C7" s="318"/>
      <c r="D7" s="318"/>
      <c r="E7" s="18"/>
      <c r="F7" s="33">
        <v>87</v>
      </c>
      <c r="G7" s="214">
        <v>-77</v>
      </c>
      <c r="H7" s="341">
        <v>85</v>
      </c>
      <c r="I7" s="342"/>
      <c r="J7" s="342"/>
      <c r="K7" s="344">
        <v>76</v>
      </c>
      <c r="L7" s="345"/>
      <c r="M7" s="19"/>
      <c r="N7" s="381" t="s">
        <v>22</v>
      </c>
      <c r="O7" s="381"/>
      <c r="P7" s="381"/>
      <c r="Q7" s="381"/>
      <c r="R7" s="381"/>
      <c r="S7" s="381"/>
      <c r="T7" s="381"/>
      <c r="U7" s="381"/>
      <c r="V7" s="20"/>
      <c r="W7" s="229">
        <v>66</v>
      </c>
      <c r="X7" s="316">
        <v>-57</v>
      </c>
      <c r="Y7" s="316">
        <v>69</v>
      </c>
      <c r="Z7" s="316">
        <v>69</v>
      </c>
      <c r="AA7" s="317">
        <v>69</v>
      </c>
      <c r="AB7" s="229">
        <v>59</v>
      </c>
      <c r="AC7" s="308">
        <v>52</v>
      </c>
      <c r="AD7" s="5"/>
      <c r="AF7" s="313"/>
      <c r="AG7" s="313"/>
    </row>
    <row r="8" spans="1:36" ht="26.25" customHeight="1" outlineLevel="1">
      <c r="A8" s="38"/>
      <c r="B8" s="318" t="s">
        <v>13</v>
      </c>
      <c r="C8" s="318"/>
      <c r="D8" s="318"/>
      <c r="E8" s="18"/>
      <c r="F8" s="33">
        <v>62</v>
      </c>
      <c r="G8" s="214">
        <v>-56</v>
      </c>
      <c r="H8" s="341">
        <v>62</v>
      </c>
      <c r="I8" s="342"/>
      <c r="J8" s="342"/>
      <c r="K8" s="344">
        <v>58</v>
      </c>
      <c r="L8" s="345"/>
      <c r="M8" s="19"/>
      <c r="N8" s="318" t="s">
        <v>23</v>
      </c>
      <c r="O8" s="318"/>
      <c r="P8" s="318"/>
      <c r="Q8" s="318"/>
      <c r="R8" s="318"/>
      <c r="S8" s="318"/>
      <c r="T8" s="318"/>
      <c r="U8" s="318"/>
      <c r="V8" s="21"/>
      <c r="W8" s="229">
        <v>45</v>
      </c>
      <c r="X8" s="316">
        <v>-39</v>
      </c>
      <c r="Y8" s="316">
        <v>43</v>
      </c>
      <c r="Z8" s="316">
        <v>43</v>
      </c>
      <c r="AA8" s="317">
        <v>43</v>
      </c>
      <c r="AB8" s="229">
        <v>41</v>
      </c>
      <c r="AC8" s="308">
        <v>37</v>
      </c>
      <c r="AD8" s="5"/>
      <c r="AF8" s="313"/>
      <c r="AG8" s="313"/>
    </row>
    <row r="9" spans="1:36" ht="26.25" customHeight="1" outlineLevel="1">
      <c r="A9" s="38"/>
      <c r="B9" s="318" t="s">
        <v>14</v>
      </c>
      <c r="C9" s="318"/>
      <c r="D9" s="318"/>
      <c r="E9" s="18"/>
      <c r="F9" s="33">
        <v>31</v>
      </c>
      <c r="G9" s="214">
        <v>-29</v>
      </c>
      <c r="H9" s="341">
        <v>26</v>
      </c>
      <c r="I9" s="342"/>
      <c r="J9" s="342"/>
      <c r="K9" s="344">
        <v>26</v>
      </c>
      <c r="L9" s="345"/>
      <c r="M9" s="19"/>
      <c r="N9" s="378" t="s">
        <v>24</v>
      </c>
      <c r="O9" s="378"/>
      <c r="P9" s="378"/>
      <c r="Q9" s="378"/>
      <c r="R9" s="378"/>
      <c r="S9" s="378"/>
      <c r="T9" s="378"/>
      <c r="U9" s="378"/>
      <c r="V9" s="20"/>
      <c r="W9" s="229">
        <v>41</v>
      </c>
      <c r="X9" s="316">
        <v>-36</v>
      </c>
      <c r="Y9" s="316">
        <v>36</v>
      </c>
      <c r="Z9" s="316">
        <v>36</v>
      </c>
      <c r="AA9" s="317">
        <v>36</v>
      </c>
      <c r="AB9" s="229">
        <v>43</v>
      </c>
      <c r="AC9" s="308">
        <v>40</v>
      </c>
      <c r="AD9" s="5"/>
      <c r="AF9" s="313"/>
      <c r="AG9" s="313"/>
    </row>
    <row r="10" spans="1:36" ht="26.25" customHeight="1" outlineLevel="1">
      <c r="A10" s="38"/>
      <c r="B10" s="318" t="s">
        <v>15</v>
      </c>
      <c r="C10" s="318"/>
      <c r="D10" s="318"/>
      <c r="E10" s="18"/>
      <c r="F10" s="33">
        <v>85</v>
      </c>
      <c r="G10" s="214">
        <v>-82</v>
      </c>
      <c r="H10" s="341">
        <v>78</v>
      </c>
      <c r="I10" s="342"/>
      <c r="J10" s="342"/>
      <c r="K10" s="344">
        <v>75</v>
      </c>
      <c r="L10" s="345"/>
      <c r="M10" s="19"/>
      <c r="N10" s="318" t="s">
        <v>25</v>
      </c>
      <c r="O10" s="318"/>
      <c r="P10" s="318"/>
      <c r="Q10" s="318"/>
      <c r="R10" s="318"/>
      <c r="S10" s="318"/>
      <c r="T10" s="318"/>
      <c r="U10" s="318"/>
      <c r="V10" s="21"/>
      <c r="W10" s="230">
        <v>4</v>
      </c>
      <c r="X10" s="316">
        <v>-4</v>
      </c>
      <c r="Y10" s="316">
        <v>19</v>
      </c>
      <c r="Z10" s="316">
        <v>19</v>
      </c>
      <c r="AA10" s="317">
        <v>19</v>
      </c>
      <c r="AB10" s="230">
        <v>14</v>
      </c>
      <c r="AC10" s="308">
        <v>14</v>
      </c>
      <c r="AD10" s="5"/>
      <c r="AF10" s="313"/>
      <c r="AG10" s="313"/>
    </row>
    <row r="11" spans="1:36" ht="26.25" customHeight="1" outlineLevel="1">
      <c r="A11" s="38"/>
      <c r="B11" s="318" t="s">
        <v>16</v>
      </c>
      <c r="C11" s="318"/>
      <c r="D11" s="318"/>
      <c r="E11" s="18"/>
      <c r="F11" s="33">
        <v>160</v>
      </c>
      <c r="G11" s="214">
        <v>-159</v>
      </c>
      <c r="H11" s="341">
        <v>97</v>
      </c>
      <c r="I11" s="342"/>
      <c r="J11" s="342"/>
      <c r="K11" s="344">
        <v>95</v>
      </c>
      <c r="L11" s="345"/>
      <c r="M11" s="19"/>
      <c r="N11" s="384" t="s">
        <v>26</v>
      </c>
      <c r="O11" s="384"/>
      <c r="P11" s="384"/>
      <c r="Q11" s="384"/>
      <c r="R11" s="384"/>
      <c r="S11" s="384"/>
      <c r="T11" s="384"/>
      <c r="U11" s="384"/>
      <c r="V11" s="22"/>
      <c r="W11" s="229">
        <v>76</v>
      </c>
      <c r="X11" s="316">
        <v>-68</v>
      </c>
      <c r="Y11" s="316">
        <v>66</v>
      </c>
      <c r="Z11" s="316">
        <v>66</v>
      </c>
      <c r="AA11" s="317">
        <v>66</v>
      </c>
      <c r="AB11" s="229">
        <v>91</v>
      </c>
      <c r="AC11" s="308">
        <v>80</v>
      </c>
      <c r="AD11" s="5"/>
      <c r="AF11" s="313"/>
      <c r="AG11" s="313"/>
    </row>
    <row r="12" spans="1:36" ht="26.25" customHeight="1" outlineLevel="1">
      <c r="A12" s="38"/>
      <c r="B12" s="318" t="s">
        <v>17</v>
      </c>
      <c r="C12" s="318"/>
      <c r="D12" s="318"/>
      <c r="E12" s="18"/>
      <c r="F12" s="33">
        <v>120</v>
      </c>
      <c r="G12" s="214">
        <v>-114</v>
      </c>
      <c r="H12" s="341">
        <v>127</v>
      </c>
      <c r="I12" s="342"/>
      <c r="J12" s="342"/>
      <c r="K12" s="344">
        <v>117</v>
      </c>
      <c r="L12" s="345"/>
      <c r="M12" s="19"/>
      <c r="N12" s="318" t="s">
        <v>27</v>
      </c>
      <c r="O12" s="318"/>
      <c r="P12" s="318"/>
      <c r="Q12" s="318"/>
      <c r="R12" s="318"/>
      <c r="S12" s="318"/>
      <c r="T12" s="318"/>
      <c r="U12" s="318"/>
      <c r="V12" s="21"/>
      <c r="W12" s="229">
        <v>92</v>
      </c>
      <c r="X12" s="316">
        <v>-86</v>
      </c>
      <c r="Y12" s="316">
        <v>140</v>
      </c>
      <c r="Z12" s="316">
        <v>140</v>
      </c>
      <c r="AA12" s="317">
        <v>140</v>
      </c>
      <c r="AB12" s="229">
        <v>110</v>
      </c>
      <c r="AC12" s="308">
        <v>102</v>
      </c>
      <c r="AD12" s="5"/>
      <c r="AF12" s="313"/>
      <c r="AG12" s="313"/>
    </row>
    <row r="13" spans="1:36" ht="26.25" customHeight="1" outlineLevel="1">
      <c r="A13" s="38"/>
      <c r="B13" s="318" t="s">
        <v>18</v>
      </c>
      <c r="C13" s="318"/>
      <c r="D13" s="318"/>
      <c r="E13" s="18"/>
      <c r="F13" s="33">
        <v>32</v>
      </c>
      <c r="G13" s="214">
        <v>-31</v>
      </c>
      <c r="H13" s="341">
        <v>21</v>
      </c>
      <c r="I13" s="342"/>
      <c r="J13" s="342"/>
      <c r="K13" s="344">
        <v>19</v>
      </c>
      <c r="L13" s="345"/>
      <c r="M13" s="19"/>
      <c r="N13" s="318" t="s">
        <v>28</v>
      </c>
      <c r="O13" s="318"/>
      <c r="P13" s="318"/>
      <c r="Q13" s="318"/>
      <c r="R13" s="318"/>
      <c r="S13" s="318"/>
      <c r="T13" s="318"/>
      <c r="U13" s="318"/>
      <c r="V13" s="21"/>
      <c r="W13" s="229">
        <v>5</v>
      </c>
      <c r="X13" s="316">
        <v>-5</v>
      </c>
      <c r="Y13" s="316">
        <v>6</v>
      </c>
      <c r="Z13" s="316">
        <v>6</v>
      </c>
      <c r="AA13" s="317">
        <v>6</v>
      </c>
      <c r="AB13" s="229">
        <v>0</v>
      </c>
      <c r="AC13" s="308">
        <v>0</v>
      </c>
      <c r="AD13" s="5"/>
      <c r="AF13" s="313"/>
      <c r="AG13" s="313"/>
    </row>
    <row r="14" spans="1:36" ht="26.25" customHeight="1" outlineLevel="1">
      <c r="A14" s="38"/>
      <c r="B14" s="318" t="s">
        <v>19</v>
      </c>
      <c r="C14" s="318"/>
      <c r="D14" s="318"/>
      <c r="E14" s="18"/>
      <c r="F14" s="33">
        <v>38</v>
      </c>
      <c r="G14" s="214">
        <v>-33</v>
      </c>
      <c r="H14" s="341">
        <v>33</v>
      </c>
      <c r="I14" s="342"/>
      <c r="J14" s="342"/>
      <c r="K14" s="344">
        <v>24</v>
      </c>
      <c r="L14" s="345"/>
      <c r="M14" s="19"/>
      <c r="N14" s="318" t="s">
        <v>29</v>
      </c>
      <c r="O14" s="318"/>
      <c r="P14" s="318"/>
      <c r="Q14" s="318"/>
      <c r="R14" s="318"/>
      <c r="S14" s="318"/>
      <c r="T14" s="318"/>
      <c r="U14" s="318"/>
      <c r="V14" s="21"/>
      <c r="W14" s="229">
        <v>113</v>
      </c>
      <c r="X14" s="316">
        <v>-108</v>
      </c>
      <c r="Y14" s="316">
        <v>103</v>
      </c>
      <c r="Z14" s="316">
        <v>103</v>
      </c>
      <c r="AA14" s="317">
        <v>103</v>
      </c>
      <c r="AB14" s="229">
        <v>124</v>
      </c>
      <c r="AC14" s="308">
        <v>115</v>
      </c>
      <c r="AD14" s="5"/>
      <c r="AF14" s="313"/>
      <c r="AG14" s="313"/>
    </row>
    <row r="15" spans="1:36" ht="26.25" customHeight="1" outlineLevel="1" thickBot="1">
      <c r="A15" s="39"/>
      <c r="B15" s="315" t="s">
        <v>20</v>
      </c>
      <c r="C15" s="315"/>
      <c r="D15" s="315"/>
      <c r="E15" s="23"/>
      <c r="F15" s="33">
        <v>3</v>
      </c>
      <c r="G15" s="213">
        <v>3</v>
      </c>
      <c r="H15" s="346">
        <v>0</v>
      </c>
      <c r="I15" s="347"/>
      <c r="J15" s="347"/>
      <c r="K15" s="349">
        <v>0</v>
      </c>
      <c r="L15" s="350"/>
      <c r="M15" s="19"/>
      <c r="N15" s="318" t="s">
        <v>30</v>
      </c>
      <c r="O15" s="318"/>
      <c r="P15" s="318"/>
      <c r="Q15" s="318"/>
      <c r="R15" s="318"/>
      <c r="S15" s="318"/>
      <c r="T15" s="318"/>
      <c r="U15" s="318"/>
      <c r="V15" s="21"/>
      <c r="W15" s="229">
        <v>151</v>
      </c>
      <c r="X15" s="316">
        <v>-138</v>
      </c>
      <c r="Y15" s="316">
        <v>78</v>
      </c>
      <c r="Z15" s="316">
        <v>78</v>
      </c>
      <c r="AA15" s="317">
        <v>78</v>
      </c>
      <c r="AB15" s="229">
        <v>118</v>
      </c>
      <c r="AC15" s="308">
        <v>102</v>
      </c>
      <c r="AD15" s="5"/>
      <c r="AF15" s="314"/>
      <c r="AG15" s="314"/>
    </row>
    <row r="16" spans="1:36" ht="26.25" customHeight="1" outlineLevel="1">
      <c r="A16" s="24"/>
      <c r="B16" s="25"/>
      <c r="C16" s="25"/>
      <c r="D16" s="25"/>
      <c r="E16" s="26"/>
      <c r="F16" s="27"/>
      <c r="G16" s="28"/>
      <c r="H16" s="220"/>
      <c r="I16" s="220"/>
      <c r="J16" s="220"/>
      <c r="K16" s="215"/>
      <c r="L16" s="215"/>
      <c r="M16" s="40"/>
      <c r="N16" s="318" t="s">
        <v>31</v>
      </c>
      <c r="O16" s="318"/>
      <c r="P16" s="318"/>
      <c r="Q16" s="318"/>
      <c r="R16" s="318"/>
      <c r="S16" s="318"/>
      <c r="T16" s="318"/>
      <c r="U16" s="318"/>
      <c r="V16" s="21"/>
      <c r="W16" s="229">
        <v>76</v>
      </c>
      <c r="X16" s="316">
        <v>-63</v>
      </c>
      <c r="Y16" s="316">
        <v>95</v>
      </c>
      <c r="Z16" s="316">
        <v>95</v>
      </c>
      <c r="AA16" s="317">
        <v>95</v>
      </c>
      <c r="AB16" s="229">
        <v>100</v>
      </c>
      <c r="AC16" s="308">
        <v>86</v>
      </c>
      <c r="AD16" s="5"/>
    </row>
    <row r="17" spans="1:36" ht="26.25" customHeight="1" outlineLevel="1">
      <c r="A17" s="351"/>
      <c r="B17" s="351"/>
      <c r="C17" s="351"/>
      <c r="D17" s="351"/>
      <c r="E17" s="351"/>
      <c r="F17" s="351"/>
      <c r="G17" s="351"/>
      <c r="H17" s="351"/>
      <c r="I17" s="351"/>
      <c r="J17" s="351"/>
      <c r="K17" s="351"/>
      <c r="L17" s="215"/>
      <c r="M17" s="40"/>
      <c r="N17" s="319" t="s">
        <v>10</v>
      </c>
      <c r="O17" s="319"/>
      <c r="P17" s="319"/>
      <c r="Q17" s="319"/>
      <c r="R17" s="319"/>
      <c r="S17" s="319"/>
      <c r="T17" s="319"/>
      <c r="U17" s="319"/>
      <c r="V17" s="21"/>
      <c r="W17" s="229">
        <v>14</v>
      </c>
      <c r="X17" s="316">
        <v>-13</v>
      </c>
      <c r="Y17" s="316">
        <v>19</v>
      </c>
      <c r="Z17" s="316">
        <v>19</v>
      </c>
      <c r="AA17" s="317">
        <v>19</v>
      </c>
      <c r="AB17" s="229">
        <v>12</v>
      </c>
      <c r="AC17" s="308">
        <v>11</v>
      </c>
      <c r="AD17" s="5"/>
      <c r="AF17" s="11"/>
    </row>
    <row r="18" spans="1:36" ht="26.25" customHeight="1" outlineLevel="1">
      <c r="B18" s="216"/>
      <c r="C18" s="216"/>
      <c r="D18" s="216"/>
      <c r="E18" s="29"/>
      <c r="F18" s="30"/>
      <c r="G18" s="215"/>
      <c r="H18" s="220"/>
      <c r="I18" s="220"/>
      <c r="J18" s="220"/>
      <c r="K18" s="215"/>
      <c r="L18" s="215"/>
      <c r="M18" s="40"/>
      <c r="N18" s="318" t="s">
        <v>32</v>
      </c>
      <c r="O18" s="318"/>
      <c r="P18" s="318"/>
      <c r="Q18" s="318"/>
      <c r="R18" s="318"/>
      <c r="S18" s="318"/>
      <c r="T18" s="318"/>
      <c r="U18" s="318"/>
      <c r="V18" s="21"/>
      <c r="W18" s="229">
        <v>93</v>
      </c>
      <c r="X18" s="316">
        <v>-12</v>
      </c>
      <c r="Y18" s="316">
        <v>11</v>
      </c>
      <c r="Z18" s="316">
        <v>11</v>
      </c>
      <c r="AA18" s="317">
        <v>11</v>
      </c>
      <c r="AB18" s="229">
        <v>68</v>
      </c>
      <c r="AC18" s="308">
        <v>9</v>
      </c>
      <c r="AD18" s="5"/>
    </row>
    <row r="19" spans="1:36" ht="26.25" customHeight="1" outlineLevel="1">
      <c r="B19" s="348"/>
      <c r="C19" s="348"/>
      <c r="D19" s="348"/>
      <c r="E19" s="29"/>
      <c r="F19" s="30"/>
      <c r="G19" s="215"/>
      <c r="H19" s="386"/>
      <c r="I19" s="386"/>
      <c r="J19" s="386"/>
      <c r="K19" s="343" t="s">
        <v>4</v>
      </c>
      <c r="L19" s="343"/>
      <c r="M19" s="40"/>
      <c r="N19" s="318" t="s">
        <v>33</v>
      </c>
      <c r="O19" s="318"/>
      <c r="P19" s="318"/>
      <c r="Q19" s="318"/>
      <c r="R19" s="318"/>
      <c r="S19" s="318"/>
      <c r="T19" s="318"/>
      <c r="U19" s="318"/>
      <c r="V19" s="21"/>
      <c r="W19" s="229">
        <v>46</v>
      </c>
      <c r="X19" s="316">
        <v>-5</v>
      </c>
      <c r="Y19" s="316">
        <v>5</v>
      </c>
      <c r="Z19" s="316">
        <v>5</v>
      </c>
      <c r="AA19" s="317">
        <v>5</v>
      </c>
      <c r="AB19" s="229">
        <v>44</v>
      </c>
      <c r="AC19" s="308">
        <v>1</v>
      </c>
      <c r="AD19" s="5"/>
    </row>
    <row r="20" spans="1:36" ht="26.25" customHeight="1" thickBot="1">
      <c r="B20" s="348"/>
      <c r="C20" s="348"/>
      <c r="D20" s="348"/>
      <c r="E20" s="29"/>
      <c r="F20" s="219"/>
      <c r="G20" s="215"/>
      <c r="H20" s="385"/>
      <c r="I20" s="385"/>
      <c r="J20" s="385"/>
      <c r="K20" s="343" t="s">
        <v>3</v>
      </c>
      <c r="L20" s="343"/>
      <c r="M20" s="41" t="s">
        <v>38</v>
      </c>
      <c r="N20" s="315" t="s">
        <v>9</v>
      </c>
      <c r="O20" s="315"/>
      <c r="P20" s="315"/>
      <c r="Q20" s="315"/>
      <c r="R20" s="315"/>
      <c r="S20" s="315"/>
      <c r="T20" s="315"/>
      <c r="U20" s="315"/>
      <c r="V20" s="31"/>
      <c r="W20" s="231">
        <v>1645</v>
      </c>
      <c r="X20" s="361">
        <v>-1399</v>
      </c>
      <c r="Y20" s="361"/>
      <c r="Z20" s="361"/>
      <c r="AA20" s="362"/>
      <c r="AB20" s="231">
        <f>SUM(AB6:AB19)+SUM(H6:J15)</f>
        <v>1548</v>
      </c>
      <c r="AC20" s="309">
        <f>SUM(AC6:AC19)+SUM(K6:L15)</f>
        <v>1309</v>
      </c>
      <c r="AD20" s="6"/>
    </row>
    <row r="21" spans="1:36" ht="22.5" customHeight="1">
      <c r="A21" s="323" t="s">
        <v>48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2"/>
    </row>
    <row r="22" spans="1:36" ht="22.5" customHeight="1">
      <c r="A22" s="360" t="s">
        <v>6</v>
      </c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32"/>
    </row>
    <row r="23" spans="1:36" ht="16.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32"/>
    </row>
    <row r="24" spans="1:36" ht="16.5" customHeight="1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32"/>
    </row>
    <row r="25" spans="1:36" ht="16.5" customHeight="1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32"/>
    </row>
    <row r="26" spans="1:36" ht="16.5" customHeight="1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4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6" ht="22.5" customHeight="1">
      <c r="A27" s="354" t="s">
        <v>5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</row>
    <row r="28" spans="1:36" ht="11.25" customHeight="1" thickBot="1">
      <c r="B28" s="3"/>
      <c r="C28" s="3"/>
      <c r="D28" s="3"/>
      <c r="E28" s="3"/>
      <c r="F28" s="3"/>
      <c r="G28" s="3"/>
      <c r="H28" s="3"/>
      <c r="I28" s="3"/>
      <c r="J28" s="3"/>
      <c r="W28" s="10"/>
      <c r="X28" s="10"/>
      <c r="Y28" s="10"/>
      <c r="Z28" s="10"/>
      <c r="AA28" s="10"/>
      <c r="AB28" s="10"/>
      <c r="AC28" s="10"/>
      <c r="AD28" s="7"/>
    </row>
    <row r="29" spans="1:36" s="2" customFormat="1" ht="37.5" customHeight="1">
      <c r="A29" s="352" t="s">
        <v>39</v>
      </c>
      <c r="B29" s="353"/>
      <c r="C29" s="353"/>
      <c r="D29" s="355" t="s">
        <v>40</v>
      </c>
      <c r="E29" s="356"/>
      <c r="F29" s="357"/>
      <c r="G29" s="355" t="s">
        <v>41</v>
      </c>
      <c r="H29" s="356"/>
      <c r="I29" s="356"/>
      <c r="J29" s="356"/>
      <c r="K29" s="357"/>
      <c r="L29" s="355" t="s">
        <v>45</v>
      </c>
      <c r="M29" s="356"/>
      <c r="N29" s="356"/>
      <c r="O29" s="356"/>
      <c r="P29" s="357"/>
      <c r="Q29" s="355" t="s">
        <v>46</v>
      </c>
      <c r="R29" s="356"/>
      <c r="S29" s="356"/>
      <c r="T29" s="356"/>
      <c r="U29" s="357"/>
      <c r="V29" s="355" t="s">
        <v>47</v>
      </c>
      <c r="W29" s="356"/>
      <c r="X29" s="356"/>
      <c r="Y29" s="356"/>
      <c r="Z29" s="357"/>
      <c r="AA29" s="353" t="s">
        <v>275</v>
      </c>
      <c r="AB29" s="353"/>
      <c r="AC29" s="359"/>
      <c r="AE29" s="8"/>
      <c r="AF29" s="8"/>
      <c r="AG29" s="8"/>
      <c r="AH29" s="8"/>
      <c r="AI29" s="8"/>
      <c r="AJ29" s="8"/>
    </row>
    <row r="30" spans="1:36" ht="41.25" customHeight="1">
      <c r="A30" s="327" t="s">
        <v>8</v>
      </c>
      <c r="B30" s="328"/>
      <c r="C30" s="328"/>
      <c r="D30" s="324">
        <v>21808</v>
      </c>
      <c r="E30" s="325">
        <v>23200</v>
      </c>
      <c r="F30" s="326">
        <v>23200</v>
      </c>
      <c r="G30" s="320">
        <v>21052</v>
      </c>
      <c r="H30" s="321"/>
      <c r="I30" s="321"/>
      <c r="J30" s="321"/>
      <c r="K30" s="322"/>
      <c r="L30" s="320">
        <v>20221</v>
      </c>
      <c r="M30" s="321"/>
      <c r="N30" s="321"/>
      <c r="O30" s="321"/>
      <c r="P30" s="322"/>
      <c r="Q30" s="324">
        <v>19992</v>
      </c>
      <c r="R30" s="325">
        <v>19992</v>
      </c>
      <c r="S30" s="325">
        <v>19992</v>
      </c>
      <c r="T30" s="325">
        <v>19992</v>
      </c>
      <c r="U30" s="326">
        <v>19992</v>
      </c>
      <c r="V30" s="324">
        <v>19822</v>
      </c>
      <c r="W30" s="325">
        <v>19992</v>
      </c>
      <c r="X30" s="325">
        <v>19992</v>
      </c>
      <c r="Y30" s="325">
        <v>19992</v>
      </c>
      <c r="Z30" s="326">
        <v>19992</v>
      </c>
      <c r="AA30" s="339">
        <v>19720</v>
      </c>
      <c r="AB30" s="339"/>
      <c r="AC30" s="340"/>
    </row>
    <row r="31" spans="1:36" ht="41.25" customHeight="1" thickBot="1">
      <c r="A31" s="332" t="s">
        <v>7</v>
      </c>
      <c r="B31" s="333"/>
      <c r="C31" s="333"/>
      <c r="D31" s="329">
        <v>117599</v>
      </c>
      <c r="E31" s="330">
        <v>120182</v>
      </c>
      <c r="F31" s="331">
        <v>120182</v>
      </c>
      <c r="G31" s="334">
        <v>119213</v>
      </c>
      <c r="H31" s="335"/>
      <c r="I31" s="335"/>
      <c r="J31" s="335"/>
      <c r="K31" s="336"/>
      <c r="L31" s="334">
        <v>118715</v>
      </c>
      <c r="M31" s="335"/>
      <c r="N31" s="335"/>
      <c r="O31" s="335"/>
      <c r="P31" s="336"/>
      <c r="Q31" s="329">
        <v>126102</v>
      </c>
      <c r="R31" s="330">
        <v>126102</v>
      </c>
      <c r="S31" s="330">
        <v>126102</v>
      </c>
      <c r="T31" s="330">
        <v>126102</v>
      </c>
      <c r="U31" s="331">
        <v>126102</v>
      </c>
      <c r="V31" s="329">
        <v>129871</v>
      </c>
      <c r="W31" s="330">
        <v>126102</v>
      </c>
      <c r="X31" s="330">
        <v>126102</v>
      </c>
      <c r="Y31" s="330">
        <v>126102</v>
      </c>
      <c r="Z31" s="331">
        <v>126102</v>
      </c>
      <c r="AA31" s="337">
        <v>129204</v>
      </c>
      <c r="AB31" s="337"/>
      <c r="AC31" s="338"/>
    </row>
    <row r="32" spans="1:36" ht="22.5" customHeight="1">
      <c r="A32" s="323" t="s">
        <v>34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23"/>
      <c r="AC32" s="323"/>
    </row>
    <row r="33" spans="1:29" ht="16.5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5" spans="1:29">
      <c r="H35" s="312"/>
      <c r="I35" s="312"/>
      <c r="J35" s="312"/>
      <c r="K35" s="312"/>
      <c r="L35" s="312"/>
    </row>
    <row r="36" spans="1:29">
      <c r="H36" s="312"/>
      <c r="I36" s="312"/>
      <c r="J36" s="312"/>
      <c r="K36" s="312"/>
      <c r="L36" s="312"/>
    </row>
  </sheetData>
  <mergeCells count="112">
    <mergeCell ref="X9:AA9"/>
    <mergeCell ref="W3:AA4"/>
    <mergeCell ref="X5:AA5"/>
    <mergeCell ref="N11:U11"/>
    <mergeCell ref="N12:U12"/>
    <mergeCell ref="A1:AC1"/>
    <mergeCell ref="H20:J20"/>
    <mergeCell ref="H19:J19"/>
    <mergeCell ref="H13:J13"/>
    <mergeCell ref="B7:D7"/>
    <mergeCell ref="X15:AA15"/>
    <mergeCell ref="B20:D20"/>
    <mergeCell ref="B8:D8"/>
    <mergeCell ref="H6:J6"/>
    <mergeCell ref="H7:J7"/>
    <mergeCell ref="X8:AA8"/>
    <mergeCell ref="K20:L20"/>
    <mergeCell ref="K6:L6"/>
    <mergeCell ref="H10:J10"/>
    <mergeCell ref="AB3:AC4"/>
    <mergeCell ref="X13:AA13"/>
    <mergeCell ref="X12:AA12"/>
    <mergeCell ref="X11:AA11"/>
    <mergeCell ref="X6:AA6"/>
    <mergeCell ref="X7:AA7"/>
    <mergeCell ref="X10:AA10"/>
    <mergeCell ref="N13:U13"/>
    <mergeCell ref="N14:U14"/>
    <mergeCell ref="A3:E4"/>
    <mergeCell ref="K9:L9"/>
    <mergeCell ref="K8:L8"/>
    <mergeCell ref="K7:L7"/>
    <mergeCell ref="H11:J11"/>
    <mergeCell ref="K11:L11"/>
    <mergeCell ref="B6:D6"/>
    <mergeCell ref="H9:J9"/>
    <mergeCell ref="F3:G4"/>
    <mergeCell ref="H3:L4"/>
    <mergeCell ref="B12:D12"/>
    <mergeCell ref="H8:J8"/>
    <mergeCell ref="N9:U9"/>
    <mergeCell ref="N10:U10"/>
    <mergeCell ref="M3:V4"/>
    <mergeCell ref="N6:U6"/>
    <mergeCell ref="N7:U7"/>
    <mergeCell ref="N8:U8"/>
    <mergeCell ref="B9:D9"/>
    <mergeCell ref="B11:D11"/>
    <mergeCell ref="A29:C29"/>
    <mergeCell ref="A27:AC27"/>
    <mergeCell ref="Q29:U29"/>
    <mergeCell ref="L29:P29"/>
    <mergeCell ref="B14:D14"/>
    <mergeCell ref="X14:AA14"/>
    <mergeCell ref="A21:AC21"/>
    <mergeCell ref="V29:Z29"/>
    <mergeCell ref="X16:AA16"/>
    <mergeCell ref="X17:AA17"/>
    <mergeCell ref="X18:AA18"/>
    <mergeCell ref="D29:F29"/>
    <mergeCell ref="AA29:AC29"/>
    <mergeCell ref="G29:K29"/>
    <mergeCell ref="A22:AC22"/>
    <mergeCell ref="X20:AA20"/>
    <mergeCell ref="H12:J12"/>
    <mergeCell ref="K19:L19"/>
    <mergeCell ref="K13:L13"/>
    <mergeCell ref="H14:J14"/>
    <mergeCell ref="H15:J15"/>
    <mergeCell ref="K12:L12"/>
    <mergeCell ref="K10:L10"/>
    <mergeCell ref="B13:D13"/>
    <mergeCell ref="B19:D19"/>
    <mergeCell ref="B10:D10"/>
    <mergeCell ref="B15:D15"/>
    <mergeCell ref="K14:L14"/>
    <mergeCell ref="K15:L15"/>
    <mergeCell ref="A17:K17"/>
    <mergeCell ref="V31:Z31"/>
    <mergeCell ref="A31:C31"/>
    <mergeCell ref="V30:Z30"/>
    <mergeCell ref="Q31:U31"/>
    <mergeCell ref="D31:F31"/>
    <mergeCell ref="G30:K30"/>
    <mergeCell ref="L31:P31"/>
    <mergeCell ref="G31:K31"/>
    <mergeCell ref="AA31:AC31"/>
    <mergeCell ref="AA30:AC30"/>
    <mergeCell ref="H36:L36"/>
    <mergeCell ref="H35:L35"/>
    <mergeCell ref="AF6:AG6"/>
    <mergeCell ref="AF7:AG7"/>
    <mergeCell ref="AF8:AG8"/>
    <mergeCell ref="AF9:AG9"/>
    <mergeCell ref="AF10:AG10"/>
    <mergeCell ref="AF11:AG11"/>
    <mergeCell ref="AF12:AG12"/>
    <mergeCell ref="AF13:AG13"/>
    <mergeCell ref="AF14:AG14"/>
    <mergeCell ref="AF15:AG15"/>
    <mergeCell ref="N20:U20"/>
    <mergeCell ref="X19:AA19"/>
    <mergeCell ref="N15:U15"/>
    <mergeCell ref="N16:U16"/>
    <mergeCell ref="N17:U17"/>
    <mergeCell ref="N18:U18"/>
    <mergeCell ref="N19:U19"/>
    <mergeCell ref="L30:P30"/>
    <mergeCell ref="A32:AC32"/>
    <mergeCell ref="D30:F30"/>
    <mergeCell ref="A30:C30"/>
    <mergeCell ref="Q30:U30"/>
  </mergeCells>
  <phoneticPr fontId="1"/>
  <printOptions horizontalCentered="1" gridLinesSet="0"/>
  <pageMargins left="0.23622047244094491" right="0.19685039370078741" top="0.59055118110236227" bottom="0.51181102362204722" header="0.19685039370078741" footer="0.19685039370078741"/>
  <pageSetup paperSize="9" firstPageNumber="47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view="pageBreakPreview" zoomScale="90" zoomScaleNormal="100" zoomScaleSheetLayoutView="90" workbookViewId="0">
      <selection activeCell="AH16" sqref="AH16"/>
    </sheetView>
  </sheetViews>
  <sheetFormatPr defaultColWidth="11" defaultRowHeight="13.5"/>
  <cols>
    <col min="1" max="1" width="1" style="4" customWidth="1"/>
    <col min="2" max="2" width="7.25" style="4" customWidth="1"/>
    <col min="3" max="4" width="4.125" style="4" customWidth="1"/>
    <col min="5" max="5" width="1.25" style="4" customWidth="1"/>
    <col min="6" max="6" width="2.5" style="4" customWidth="1"/>
    <col min="7" max="7" width="2.625" style="4" customWidth="1"/>
    <col min="8" max="8" width="4.25" style="4" customWidth="1"/>
    <col min="9" max="9" width="1.375" style="4" customWidth="1"/>
    <col min="10" max="11" width="1.125" style="4" customWidth="1"/>
    <col min="12" max="12" width="1.5" style="4" customWidth="1"/>
    <col min="13" max="13" width="1.25" style="4" customWidth="1"/>
    <col min="14" max="14" width="6.75" style="4" customWidth="1"/>
    <col min="15" max="15" width="1.125" style="4" customWidth="1"/>
    <col min="16" max="17" width="2.25" style="4" customWidth="1"/>
    <col min="18" max="18" width="2.625" style="4" customWidth="1"/>
    <col min="19" max="19" width="2.5" style="4" customWidth="1"/>
    <col min="20" max="20" width="4.125" style="4" customWidth="1"/>
    <col min="21" max="21" width="1.25" style="4" customWidth="1"/>
    <col min="22" max="22" width="1" style="4" customWidth="1"/>
    <col min="23" max="23" width="2.25" style="4" customWidth="1"/>
    <col min="24" max="24" width="1.25" style="4" customWidth="1"/>
    <col min="25" max="25" width="5.375" style="4" customWidth="1"/>
    <col min="26" max="26" width="2.125" style="4" customWidth="1"/>
    <col min="27" max="27" width="0.875" style="4" customWidth="1"/>
    <col min="28" max="28" width="1.5" style="4" customWidth="1"/>
    <col min="29" max="29" width="0.875" style="4" customWidth="1"/>
    <col min="30" max="31" width="5.375" style="4" customWidth="1"/>
    <col min="32" max="32" width="5" style="4" customWidth="1"/>
    <col min="33" max="33" width="5" style="8" customWidth="1"/>
    <col min="34" max="16384" width="11" style="4"/>
  </cols>
  <sheetData>
    <row r="1" spans="1:31" ht="22.5" customHeight="1">
      <c r="A1" s="354" t="s">
        <v>49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</row>
    <row r="2" spans="1:31" ht="15" customHeight="1" thickBot="1">
      <c r="A2" s="7"/>
      <c r="B2" s="7"/>
      <c r="C2" s="7"/>
      <c r="D2" s="7"/>
      <c r="E2" s="7"/>
      <c r="F2" s="7"/>
      <c r="G2" s="7"/>
      <c r="M2" s="42"/>
      <c r="N2" s="42"/>
      <c r="Z2" s="7"/>
      <c r="AA2" s="7"/>
      <c r="AB2" s="7"/>
      <c r="AC2" s="7"/>
      <c r="AD2" s="7"/>
      <c r="AE2" s="7"/>
    </row>
    <row r="3" spans="1:31" ht="30.75" customHeight="1">
      <c r="A3" s="395" t="s">
        <v>50</v>
      </c>
      <c r="B3" s="356"/>
      <c r="C3" s="356"/>
      <c r="D3" s="356"/>
      <c r="E3" s="357"/>
      <c r="F3" s="355" t="s">
        <v>274</v>
      </c>
      <c r="G3" s="356"/>
      <c r="H3" s="356"/>
      <c r="I3" s="356"/>
      <c r="J3" s="356"/>
      <c r="K3" s="357"/>
      <c r="L3" s="353" t="s">
        <v>51</v>
      </c>
      <c r="M3" s="353"/>
      <c r="N3" s="353"/>
      <c r="O3" s="353"/>
      <c r="P3" s="353"/>
      <c r="Q3" s="353" t="s">
        <v>42</v>
      </c>
      <c r="R3" s="353"/>
      <c r="S3" s="353"/>
      <c r="T3" s="353"/>
      <c r="U3" s="353"/>
      <c r="V3" s="353" t="s">
        <v>43</v>
      </c>
      <c r="W3" s="353"/>
      <c r="X3" s="353"/>
      <c r="Y3" s="353"/>
      <c r="Z3" s="353"/>
      <c r="AA3" s="353"/>
      <c r="AB3" s="353" t="s">
        <v>273</v>
      </c>
      <c r="AC3" s="353"/>
      <c r="AD3" s="353"/>
      <c r="AE3" s="359"/>
    </row>
    <row r="4" spans="1:31" ht="12.75" customHeight="1">
      <c r="A4" s="194"/>
      <c r="B4" s="43"/>
      <c r="C4" s="43"/>
      <c r="D4" s="43"/>
      <c r="E4" s="43"/>
      <c r="F4" s="396" t="s">
        <v>52</v>
      </c>
      <c r="G4" s="397"/>
      <c r="H4" s="397"/>
      <c r="I4" s="397"/>
      <c r="J4" s="397"/>
      <c r="K4" s="397"/>
      <c r="L4" s="396" t="s">
        <v>52</v>
      </c>
      <c r="M4" s="397"/>
      <c r="N4" s="397"/>
      <c r="O4" s="397"/>
      <c r="P4" s="398"/>
      <c r="Q4" s="396" t="s">
        <v>52</v>
      </c>
      <c r="R4" s="397"/>
      <c r="S4" s="397"/>
      <c r="T4" s="397"/>
      <c r="U4" s="398"/>
      <c r="V4" s="396" t="s">
        <v>52</v>
      </c>
      <c r="W4" s="397"/>
      <c r="X4" s="397"/>
      <c r="Y4" s="397"/>
      <c r="Z4" s="397"/>
      <c r="AA4" s="398"/>
      <c r="AB4" s="396" t="s">
        <v>52</v>
      </c>
      <c r="AC4" s="397"/>
      <c r="AD4" s="397"/>
      <c r="AE4" s="399"/>
    </row>
    <row r="5" spans="1:31" ht="30.75" customHeight="1">
      <c r="A5" s="195"/>
      <c r="B5" s="415" t="s">
        <v>53</v>
      </c>
      <c r="C5" s="415"/>
      <c r="D5" s="415"/>
      <c r="E5" s="44"/>
      <c r="F5" s="416">
        <v>3397</v>
      </c>
      <c r="G5" s="417">
        <v>3927</v>
      </c>
      <c r="H5" s="417">
        <v>3927</v>
      </c>
      <c r="I5" s="417">
        <v>3927</v>
      </c>
      <c r="J5" s="417">
        <v>3927</v>
      </c>
      <c r="K5" s="418">
        <v>3927</v>
      </c>
      <c r="L5" s="419">
        <v>3491</v>
      </c>
      <c r="M5" s="420"/>
      <c r="N5" s="420"/>
      <c r="O5" s="420"/>
      <c r="P5" s="421"/>
      <c r="Q5" s="414">
        <v>3081</v>
      </c>
      <c r="R5" s="414"/>
      <c r="S5" s="414"/>
      <c r="T5" s="414"/>
      <c r="U5" s="414"/>
      <c r="V5" s="414">
        <v>3243</v>
      </c>
      <c r="W5" s="414"/>
      <c r="X5" s="414"/>
      <c r="Y5" s="414"/>
      <c r="Z5" s="414"/>
      <c r="AA5" s="414"/>
      <c r="AB5" s="400">
        <v>2201</v>
      </c>
      <c r="AC5" s="401"/>
      <c r="AD5" s="401"/>
      <c r="AE5" s="402"/>
    </row>
    <row r="6" spans="1:31" ht="30.75" customHeight="1">
      <c r="A6" s="196"/>
      <c r="B6" s="403" t="s">
        <v>54</v>
      </c>
      <c r="C6" s="403"/>
      <c r="D6" s="403"/>
      <c r="E6" s="45"/>
      <c r="F6" s="404">
        <v>205</v>
      </c>
      <c r="G6" s="405">
        <v>226</v>
      </c>
      <c r="H6" s="405">
        <v>226</v>
      </c>
      <c r="I6" s="405">
        <v>226</v>
      </c>
      <c r="J6" s="405">
        <v>226</v>
      </c>
      <c r="K6" s="406">
        <v>226</v>
      </c>
      <c r="L6" s="407">
        <v>184</v>
      </c>
      <c r="M6" s="408"/>
      <c r="N6" s="408"/>
      <c r="O6" s="408"/>
      <c r="P6" s="409"/>
      <c r="Q6" s="410">
        <v>169</v>
      </c>
      <c r="R6" s="410"/>
      <c r="S6" s="410"/>
      <c r="T6" s="410"/>
      <c r="U6" s="410"/>
      <c r="V6" s="410">
        <v>175</v>
      </c>
      <c r="W6" s="410"/>
      <c r="X6" s="410"/>
      <c r="Y6" s="410"/>
      <c r="Z6" s="410"/>
      <c r="AA6" s="410"/>
      <c r="AB6" s="411">
        <v>155</v>
      </c>
      <c r="AC6" s="412"/>
      <c r="AD6" s="412"/>
      <c r="AE6" s="413"/>
    </row>
    <row r="7" spans="1:31" ht="30.75" customHeight="1">
      <c r="A7" s="196"/>
      <c r="B7" s="403" t="s">
        <v>55</v>
      </c>
      <c r="C7" s="403"/>
      <c r="D7" s="403"/>
      <c r="E7" s="45"/>
      <c r="F7" s="404">
        <v>3</v>
      </c>
      <c r="G7" s="405">
        <v>4</v>
      </c>
      <c r="H7" s="405">
        <v>4</v>
      </c>
      <c r="I7" s="405">
        <v>4</v>
      </c>
      <c r="J7" s="405">
        <v>4</v>
      </c>
      <c r="K7" s="406">
        <v>4</v>
      </c>
      <c r="L7" s="407">
        <v>3</v>
      </c>
      <c r="M7" s="408"/>
      <c r="N7" s="408"/>
      <c r="O7" s="408"/>
      <c r="P7" s="409"/>
      <c r="Q7" s="410">
        <v>3</v>
      </c>
      <c r="R7" s="410"/>
      <c r="S7" s="410"/>
      <c r="T7" s="410"/>
      <c r="U7" s="410"/>
      <c r="V7" s="410">
        <v>2</v>
      </c>
      <c r="W7" s="410"/>
      <c r="X7" s="410"/>
      <c r="Y7" s="410"/>
      <c r="Z7" s="410"/>
      <c r="AA7" s="410"/>
      <c r="AB7" s="411">
        <v>0</v>
      </c>
      <c r="AC7" s="412"/>
      <c r="AD7" s="412"/>
      <c r="AE7" s="413"/>
    </row>
    <row r="8" spans="1:31" ht="30.75" customHeight="1">
      <c r="A8" s="196"/>
      <c r="B8" s="403" t="s">
        <v>56</v>
      </c>
      <c r="C8" s="403"/>
      <c r="D8" s="403"/>
      <c r="E8" s="45"/>
      <c r="F8" s="404">
        <v>213</v>
      </c>
      <c r="G8" s="405">
        <v>248</v>
      </c>
      <c r="H8" s="405">
        <v>248</v>
      </c>
      <c r="I8" s="405">
        <v>248</v>
      </c>
      <c r="J8" s="405">
        <v>248</v>
      </c>
      <c r="K8" s="406">
        <v>248</v>
      </c>
      <c r="L8" s="407">
        <v>220</v>
      </c>
      <c r="M8" s="408"/>
      <c r="N8" s="408"/>
      <c r="O8" s="408"/>
      <c r="P8" s="409"/>
      <c r="Q8" s="410">
        <v>192</v>
      </c>
      <c r="R8" s="410"/>
      <c r="S8" s="410"/>
      <c r="T8" s="410"/>
      <c r="U8" s="410"/>
      <c r="V8" s="410">
        <v>208</v>
      </c>
      <c r="W8" s="410"/>
      <c r="X8" s="410"/>
      <c r="Y8" s="410"/>
      <c r="Z8" s="410"/>
      <c r="AA8" s="410"/>
      <c r="AB8" s="411">
        <v>124</v>
      </c>
      <c r="AC8" s="412"/>
      <c r="AD8" s="412"/>
      <c r="AE8" s="413"/>
    </row>
    <row r="9" spans="1:31" ht="30.75" customHeight="1">
      <c r="A9" s="196"/>
      <c r="B9" s="403" t="s">
        <v>57</v>
      </c>
      <c r="C9" s="403"/>
      <c r="D9" s="403"/>
      <c r="E9" s="45"/>
      <c r="F9" s="404">
        <v>33</v>
      </c>
      <c r="G9" s="405">
        <v>35</v>
      </c>
      <c r="H9" s="405">
        <v>35</v>
      </c>
      <c r="I9" s="405">
        <v>35</v>
      </c>
      <c r="J9" s="405">
        <v>35</v>
      </c>
      <c r="K9" s="406">
        <v>35</v>
      </c>
      <c r="L9" s="407">
        <v>35</v>
      </c>
      <c r="M9" s="408"/>
      <c r="N9" s="408"/>
      <c r="O9" s="408"/>
      <c r="P9" s="409"/>
      <c r="Q9" s="410">
        <v>34</v>
      </c>
      <c r="R9" s="410"/>
      <c r="S9" s="410"/>
      <c r="T9" s="410"/>
      <c r="U9" s="410"/>
      <c r="V9" s="410">
        <v>32</v>
      </c>
      <c r="W9" s="410"/>
      <c r="X9" s="410"/>
      <c r="Y9" s="410"/>
      <c r="Z9" s="410"/>
      <c r="AA9" s="410"/>
      <c r="AB9" s="411">
        <v>30</v>
      </c>
      <c r="AC9" s="412"/>
      <c r="AD9" s="412"/>
      <c r="AE9" s="413"/>
    </row>
    <row r="10" spans="1:31" ht="30.75" customHeight="1">
      <c r="A10" s="196"/>
      <c r="B10" s="403" t="s">
        <v>58</v>
      </c>
      <c r="C10" s="403"/>
      <c r="D10" s="403"/>
      <c r="E10" s="45"/>
      <c r="F10" s="404">
        <v>1122</v>
      </c>
      <c r="G10" s="405">
        <v>1447</v>
      </c>
      <c r="H10" s="405">
        <v>1447</v>
      </c>
      <c r="I10" s="405">
        <v>1447</v>
      </c>
      <c r="J10" s="405">
        <v>1447</v>
      </c>
      <c r="K10" s="406">
        <v>1447</v>
      </c>
      <c r="L10" s="407">
        <v>1143</v>
      </c>
      <c r="M10" s="408"/>
      <c r="N10" s="408"/>
      <c r="O10" s="408"/>
      <c r="P10" s="409"/>
      <c r="Q10" s="410">
        <v>992</v>
      </c>
      <c r="R10" s="410"/>
      <c r="S10" s="410"/>
      <c r="T10" s="410"/>
      <c r="U10" s="410"/>
      <c r="V10" s="410">
        <v>1192</v>
      </c>
      <c r="W10" s="410"/>
      <c r="X10" s="410"/>
      <c r="Y10" s="410"/>
      <c r="Z10" s="410"/>
      <c r="AA10" s="410"/>
      <c r="AB10" s="411">
        <v>631</v>
      </c>
      <c r="AC10" s="412"/>
      <c r="AD10" s="412"/>
      <c r="AE10" s="413"/>
    </row>
    <row r="11" spans="1:31" ht="30.75" customHeight="1">
      <c r="A11" s="196"/>
      <c r="B11" s="403" t="s">
        <v>59</v>
      </c>
      <c r="C11" s="403"/>
      <c r="D11" s="403"/>
      <c r="E11" s="45"/>
      <c r="F11" s="404">
        <v>81</v>
      </c>
      <c r="G11" s="405">
        <v>91</v>
      </c>
      <c r="H11" s="405">
        <v>91</v>
      </c>
      <c r="I11" s="405">
        <v>91</v>
      </c>
      <c r="J11" s="405">
        <v>91</v>
      </c>
      <c r="K11" s="406">
        <v>91</v>
      </c>
      <c r="L11" s="407">
        <v>91</v>
      </c>
      <c r="M11" s="408"/>
      <c r="N11" s="408"/>
      <c r="O11" s="408"/>
      <c r="P11" s="409"/>
      <c r="Q11" s="410">
        <v>82</v>
      </c>
      <c r="R11" s="410"/>
      <c r="S11" s="410"/>
      <c r="T11" s="410"/>
      <c r="U11" s="410"/>
      <c r="V11" s="410">
        <v>81</v>
      </c>
      <c r="W11" s="410"/>
      <c r="X11" s="410"/>
      <c r="Y11" s="410"/>
      <c r="Z11" s="410"/>
      <c r="AA11" s="410"/>
      <c r="AB11" s="411">
        <v>56</v>
      </c>
      <c r="AC11" s="412"/>
      <c r="AD11" s="412"/>
      <c r="AE11" s="413"/>
    </row>
    <row r="12" spans="1:31" ht="30.75" customHeight="1">
      <c r="A12" s="422" t="s">
        <v>60</v>
      </c>
      <c r="B12" s="423"/>
      <c r="C12" s="423"/>
      <c r="D12" s="423"/>
      <c r="E12" s="424"/>
      <c r="F12" s="404">
        <v>73</v>
      </c>
      <c r="G12" s="405">
        <v>76</v>
      </c>
      <c r="H12" s="405">
        <v>76</v>
      </c>
      <c r="I12" s="405">
        <v>76</v>
      </c>
      <c r="J12" s="405">
        <v>76</v>
      </c>
      <c r="K12" s="406">
        <v>76</v>
      </c>
      <c r="L12" s="407">
        <v>79</v>
      </c>
      <c r="M12" s="408"/>
      <c r="N12" s="408"/>
      <c r="O12" s="408"/>
      <c r="P12" s="409"/>
      <c r="Q12" s="410">
        <v>62</v>
      </c>
      <c r="R12" s="410"/>
      <c r="S12" s="410"/>
      <c r="T12" s="410"/>
      <c r="U12" s="410"/>
      <c r="V12" s="410">
        <v>73</v>
      </c>
      <c r="W12" s="410"/>
      <c r="X12" s="410"/>
      <c r="Y12" s="410"/>
      <c r="Z12" s="410"/>
      <c r="AA12" s="410"/>
      <c r="AB12" s="411">
        <v>50</v>
      </c>
      <c r="AC12" s="412"/>
      <c r="AD12" s="412"/>
      <c r="AE12" s="413"/>
    </row>
    <row r="13" spans="1:31" ht="30.75" customHeight="1">
      <c r="A13" s="196"/>
      <c r="B13" s="425" t="s">
        <v>61</v>
      </c>
      <c r="C13" s="425"/>
      <c r="D13" s="425"/>
      <c r="E13" s="46"/>
      <c r="F13" s="404">
        <v>64</v>
      </c>
      <c r="G13" s="405">
        <v>69</v>
      </c>
      <c r="H13" s="405">
        <v>69</v>
      </c>
      <c r="I13" s="405">
        <v>69</v>
      </c>
      <c r="J13" s="405">
        <v>69</v>
      </c>
      <c r="K13" s="406">
        <v>69</v>
      </c>
      <c r="L13" s="407">
        <v>82</v>
      </c>
      <c r="M13" s="408"/>
      <c r="N13" s="408"/>
      <c r="O13" s="408"/>
      <c r="P13" s="409"/>
      <c r="Q13" s="410">
        <v>68</v>
      </c>
      <c r="R13" s="410"/>
      <c r="S13" s="410"/>
      <c r="T13" s="410"/>
      <c r="U13" s="410"/>
      <c r="V13" s="410">
        <v>75</v>
      </c>
      <c r="W13" s="410"/>
      <c r="X13" s="410"/>
      <c r="Y13" s="410"/>
      <c r="Z13" s="410"/>
      <c r="AA13" s="410"/>
      <c r="AB13" s="411">
        <v>62</v>
      </c>
      <c r="AC13" s="412"/>
      <c r="AD13" s="412"/>
      <c r="AE13" s="413"/>
    </row>
    <row r="14" spans="1:31" ht="30.75" customHeight="1">
      <c r="A14" s="196"/>
      <c r="B14" s="425" t="s">
        <v>62</v>
      </c>
      <c r="C14" s="425"/>
      <c r="D14" s="425"/>
      <c r="E14" s="46"/>
      <c r="F14" s="404">
        <v>1249</v>
      </c>
      <c r="G14" s="405">
        <v>1331</v>
      </c>
      <c r="H14" s="405">
        <v>1331</v>
      </c>
      <c r="I14" s="405">
        <v>1331</v>
      </c>
      <c r="J14" s="405">
        <v>1331</v>
      </c>
      <c r="K14" s="406">
        <v>1331</v>
      </c>
      <c r="L14" s="407">
        <v>1336</v>
      </c>
      <c r="M14" s="408"/>
      <c r="N14" s="408"/>
      <c r="O14" s="408"/>
      <c r="P14" s="409"/>
      <c r="Q14" s="410">
        <v>1204</v>
      </c>
      <c r="R14" s="410"/>
      <c r="S14" s="410"/>
      <c r="T14" s="410"/>
      <c r="U14" s="410"/>
      <c r="V14" s="410">
        <v>1165</v>
      </c>
      <c r="W14" s="410"/>
      <c r="X14" s="410"/>
      <c r="Y14" s="410"/>
      <c r="Z14" s="410"/>
      <c r="AA14" s="410"/>
      <c r="AB14" s="411">
        <v>757</v>
      </c>
      <c r="AC14" s="412"/>
      <c r="AD14" s="412"/>
      <c r="AE14" s="413"/>
    </row>
    <row r="15" spans="1:31" ht="30.75" customHeight="1">
      <c r="A15" s="196"/>
      <c r="B15" s="425" t="s">
        <v>63</v>
      </c>
      <c r="C15" s="425"/>
      <c r="D15" s="425"/>
      <c r="E15" s="46"/>
      <c r="F15" s="404">
        <v>216</v>
      </c>
      <c r="G15" s="405">
        <v>250</v>
      </c>
      <c r="H15" s="405">
        <v>250</v>
      </c>
      <c r="I15" s="405">
        <v>250</v>
      </c>
      <c r="J15" s="405">
        <v>250</v>
      </c>
      <c r="K15" s="406">
        <v>250</v>
      </c>
      <c r="L15" s="407">
        <v>206</v>
      </c>
      <c r="M15" s="408"/>
      <c r="N15" s="408"/>
      <c r="O15" s="408"/>
      <c r="P15" s="409"/>
      <c r="Q15" s="410">
        <v>188</v>
      </c>
      <c r="R15" s="410"/>
      <c r="S15" s="410"/>
      <c r="T15" s="410"/>
      <c r="U15" s="410"/>
      <c r="V15" s="410">
        <v>169</v>
      </c>
      <c r="W15" s="410"/>
      <c r="X15" s="410"/>
      <c r="Y15" s="410"/>
      <c r="Z15" s="410"/>
      <c r="AA15" s="410"/>
      <c r="AB15" s="411">
        <v>267</v>
      </c>
      <c r="AC15" s="412"/>
      <c r="AD15" s="412"/>
      <c r="AE15" s="413"/>
    </row>
    <row r="16" spans="1:31" ht="30.75" customHeight="1" thickBot="1">
      <c r="A16" s="197"/>
      <c r="B16" s="426" t="s">
        <v>64</v>
      </c>
      <c r="C16" s="426"/>
      <c r="D16" s="426"/>
      <c r="E16" s="47"/>
      <c r="F16" s="427">
        <v>138</v>
      </c>
      <c r="G16" s="428">
        <v>150</v>
      </c>
      <c r="H16" s="428">
        <v>150</v>
      </c>
      <c r="I16" s="428">
        <v>150</v>
      </c>
      <c r="J16" s="428">
        <v>150</v>
      </c>
      <c r="K16" s="429">
        <v>150</v>
      </c>
      <c r="L16" s="430">
        <v>112</v>
      </c>
      <c r="M16" s="431"/>
      <c r="N16" s="431"/>
      <c r="O16" s="431"/>
      <c r="P16" s="432"/>
      <c r="Q16" s="433">
        <v>87</v>
      </c>
      <c r="R16" s="433"/>
      <c r="S16" s="433"/>
      <c r="T16" s="433"/>
      <c r="U16" s="433"/>
      <c r="V16" s="433">
        <v>71</v>
      </c>
      <c r="W16" s="433"/>
      <c r="X16" s="433"/>
      <c r="Y16" s="433"/>
      <c r="Z16" s="433"/>
      <c r="AA16" s="433"/>
      <c r="AB16" s="434">
        <v>69</v>
      </c>
      <c r="AC16" s="435"/>
      <c r="AD16" s="435"/>
      <c r="AE16" s="436"/>
    </row>
    <row r="17" spans="1:31" ht="18.75" customHeight="1">
      <c r="A17" s="457" t="s">
        <v>65</v>
      </c>
      <c r="B17" s="457"/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  <c r="AE17" s="457"/>
    </row>
    <row r="18" spans="1:31" ht="18.75" customHeight="1">
      <c r="A18" s="360" t="s">
        <v>66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</row>
    <row r="23" spans="1:31" ht="22.5" customHeight="1">
      <c r="A23" s="354" t="s">
        <v>67</v>
      </c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</row>
    <row r="24" spans="1:31" ht="15" customHeight="1" thickBo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31" ht="25.5" customHeight="1">
      <c r="A25" s="395" t="s">
        <v>68</v>
      </c>
      <c r="B25" s="356"/>
      <c r="C25" s="356"/>
      <c r="D25" s="356"/>
      <c r="E25" s="356"/>
      <c r="F25" s="357"/>
      <c r="G25" s="458" t="s">
        <v>276</v>
      </c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5"/>
      <c r="Y25" s="353" t="s">
        <v>277</v>
      </c>
      <c r="Z25" s="353"/>
      <c r="AA25" s="353"/>
      <c r="AB25" s="353"/>
      <c r="AC25" s="353"/>
      <c r="AD25" s="353"/>
      <c r="AE25" s="359"/>
    </row>
    <row r="26" spans="1:31" ht="25.5" customHeight="1">
      <c r="A26" s="459" t="s">
        <v>69</v>
      </c>
      <c r="B26" s="439"/>
      <c r="C26" s="439"/>
      <c r="D26" s="439"/>
      <c r="E26" s="439"/>
      <c r="F26" s="440"/>
      <c r="G26" s="438" t="s">
        <v>70</v>
      </c>
      <c r="H26" s="439"/>
      <c r="I26" s="439"/>
      <c r="J26" s="439"/>
      <c r="K26" s="439"/>
      <c r="L26" s="439"/>
      <c r="M26" s="439"/>
      <c r="N26" s="440"/>
      <c r="O26" s="445" t="s">
        <v>71</v>
      </c>
      <c r="P26" s="445"/>
      <c r="Q26" s="445"/>
      <c r="R26" s="445"/>
      <c r="S26" s="445"/>
      <c r="T26" s="445"/>
      <c r="U26" s="445"/>
      <c r="V26" s="445"/>
      <c r="W26" s="445"/>
      <c r="X26" s="445"/>
      <c r="Y26" s="328" t="s">
        <v>69</v>
      </c>
      <c r="Z26" s="328"/>
      <c r="AA26" s="328"/>
      <c r="AB26" s="328"/>
      <c r="AC26" s="328"/>
      <c r="AD26" s="328"/>
      <c r="AE26" s="460"/>
    </row>
    <row r="27" spans="1:31" ht="25.5" customHeight="1">
      <c r="A27" s="437" t="s">
        <v>72</v>
      </c>
      <c r="B27" s="328"/>
      <c r="C27" s="438" t="s">
        <v>73</v>
      </c>
      <c r="D27" s="439"/>
      <c r="E27" s="439"/>
      <c r="F27" s="439"/>
      <c r="G27" s="438" t="s">
        <v>74</v>
      </c>
      <c r="H27" s="439"/>
      <c r="I27" s="440"/>
      <c r="J27" s="441" t="s">
        <v>75</v>
      </c>
      <c r="K27" s="442"/>
      <c r="L27" s="442"/>
      <c r="M27" s="442"/>
      <c r="N27" s="443"/>
      <c r="O27" s="444" t="s">
        <v>74</v>
      </c>
      <c r="P27" s="367"/>
      <c r="Q27" s="367"/>
      <c r="R27" s="368"/>
      <c r="S27" s="445" t="s">
        <v>75</v>
      </c>
      <c r="T27" s="445"/>
      <c r="U27" s="445"/>
      <c r="V27" s="445"/>
      <c r="W27" s="445"/>
      <c r="X27" s="445"/>
      <c r="Y27" s="328" t="s">
        <v>72</v>
      </c>
      <c r="Z27" s="328"/>
      <c r="AA27" s="328"/>
      <c r="AB27" s="328"/>
      <c r="AC27" s="445" t="s">
        <v>75</v>
      </c>
      <c r="AD27" s="445"/>
      <c r="AE27" s="446"/>
    </row>
    <row r="28" spans="1:31" ht="25.5" customHeight="1">
      <c r="A28" s="447" t="s">
        <v>76</v>
      </c>
      <c r="B28" s="448"/>
      <c r="C28" s="449" t="s">
        <v>77</v>
      </c>
      <c r="D28" s="382"/>
      <c r="E28" s="382"/>
      <c r="F28" s="383"/>
      <c r="G28" s="450"/>
      <c r="H28" s="451"/>
      <c r="I28" s="452"/>
      <c r="J28" s="449" t="s">
        <v>77</v>
      </c>
      <c r="K28" s="382"/>
      <c r="L28" s="382"/>
      <c r="M28" s="382"/>
      <c r="N28" s="383"/>
      <c r="O28" s="450"/>
      <c r="P28" s="451"/>
      <c r="Q28" s="451"/>
      <c r="R28" s="452"/>
      <c r="S28" s="453" t="s">
        <v>77</v>
      </c>
      <c r="T28" s="454"/>
      <c r="U28" s="454"/>
      <c r="V28" s="454"/>
      <c r="W28" s="454"/>
      <c r="X28" s="455"/>
      <c r="Y28" s="450"/>
      <c r="Z28" s="451"/>
      <c r="AA28" s="451"/>
      <c r="AB28" s="452"/>
      <c r="AC28" s="453" t="s">
        <v>77</v>
      </c>
      <c r="AD28" s="454"/>
      <c r="AE28" s="456"/>
    </row>
    <row r="29" spans="1:31" ht="25.5" customHeight="1">
      <c r="A29" s="482">
        <v>243</v>
      </c>
      <c r="B29" s="483"/>
      <c r="C29" s="464">
        <v>994938</v>
      </c>
      <c r="D29" s="465"/>
      <c r="E29" s="465"/>
      <c r="F29" s="484"/>
      <c r="G29" s="485">
        <v>35</v>
      </c>
      <c r="H29" s="486"/>
      <c r="I29" s="487"/>
      <c r="J29" s="485">
        <v>175500</v>
      </c>
      <c r="K29" s="486"/>
      <c r="L29" s="486"/>
      <c r="M29" s="486"/>
      <c r="N29" s="487"/>
      <c r="O29" s="464">
        <v>68</v>
      </c>
      <c r="P29" s="465"/>
      <c r="Q29" s="465"/>
      <c r="R29" s="484"/>
      <c r="S29" s="488">
        <v>466053</v>
      </c>
      <c r="T29" s="489"/>
      <c r="U29" s="489"/>
      <c r="V29" s="489"/>
      <c r="W29" s="489"/>
      <c r="X29" s="490"/>
      <c r="Y29" s="461">
        <v>210</v>
      </c>
      <c r="Z29" s="462"/>
      <c r="AA29" s="462"/>
      <c r="AB29" s="463"/>
      <c r="AC29" s="464">
        <v>704385</v>
      </c>
      <c r="AD29" s="465"/>
      <c r="AE29" s="466"/>
    </row>
    <row r="30" spans="1:31" ht="14.25" customHeight="1" thickBot="1">
      <c r="A30" s="467"/>
      <c r="B30" s="468"/>
      <c r="C30" s="469"/>
      <c r="D30" s="470"/>
      <c r="E30" s="470"/>
      <c r="F30" s="471"/>
      <c r="G30" s="469"/>
      <c r="H30" s="470"/>
      <c r="I30" s="471"/>
      <c r="J30" s="472"/>
      <c r="K30" s="473"/>
      <c r="L30" s="473"/>
      <c r="M30" s="473"/>
      <c r="N30" s="474"/>
      <c r="O30" s="475"/>
      <c r="P30" s="476"/>
      <c r="Q30" s="476"/>
      <c r="R30" s="477"/>
      <c r="S30" s="478"/>
      <c r="T30" s="479"/>
      <c r="U30" s="479"/>
      <c r="V30" s="479"/>
      <c r="W30" s="479"/>
      <c r="X30" s="480"/>
      <c r="Y30" s="475"/>
      <c r="Z30" s="476"/>
      <c r="AA30" s="476"/>
      <c r="AB30" s="477"/>
      <c r="AC30" s="478"/>
      <c r="AD30" s="479"/>
      <c r="AE30" s="481"/>
    </row>
    <row r="31" spans="1:31" ht="18.75" customHeight="1">
      <c r="A31" s="358" t="s">
        <v>78</v>
      </c>
      <c r="B31" s="358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  <c r="AA31" s="358"/>
      <c r="AB31" s="358"/>
      <c r="AC31" s="358"/>
      <c r="AD31" s="358"/>
      <c r="AE31" s="358"/>
    </row>
  </sheetData>
  <mergeCells count="127">
    <mergeCell ref="A31:AE31"/>
    <mergeCell ref="Y29:AB29"/>
    <mergeCell ref="AC29:AE29"/>
    <mergeCell ref="A30:B30"/>
    <mergeCell ref="C30:F30"/>
    <mergeCell ref="G30:I30"/>
    <mergeCell ref="J30:N30"/>
    <mergeCell ref="O30:R30"/>
    <mergeCell ref="S30:X30"/>
    <mergeCell ref="Y30:AB30"/>
    <mergeCell ref="AC30:AE30"/>
    <mergeCell ref="A29:B29"/>
    <mergeCell ref="C29:F29"/>
    <mergeCell ref="G29:I29"/>
    <mergeCell ref="J29:N29"/>
    <mergeCell ref="O29:R29"/>
    <mergeCell ref="S29:X29"/>
    <mergeCell ref="A17:AE17"/>
    <mergeCell ref="A18:AE18"/>
    <mergeCell ref="A23:R23"/>
    <mergeCell ref="A25:F25"/>
    <mergeCell ref="G25:X25"/>
    <mergeCell ref="Y25:AE25"/>
    <mergeCell ref="A26:F26"/>
    <mergeCell ref="G26:N26"/>
    <mergeCell ref="O26:X26"/>
    <mergeCell ref="Y26:AE26"/>
    <mergeCell ref="A27:B27"/>
    <mergeCell ref="C27:F27"/>
    <mergeCell ref="G27:I27"/>
    <mergeCell ref="J27:N27"/>
    <mergeCell ref="O27:R27"/>
    <mergeCell ref="S27:X27"/>
    <mergeCell ref="Y27:AB27"/>
    <mergeCell ref="AC27:AE27"/>
    <mergeCell ref="A28:B28"/>
    <mergeCell ref="C28:F28"/>
    <mergeCell ref="G28:I28"/>
    <mergeCell ref="J28:N28"/>
    <mergeCell ref="O28:R28"/>
    <mergeCell ref="S28:X28"/>
    <mergeCell ref="Y28:AB28"/>
    <mergeCell ref="AC28:AE28"/>
    <mergeCell ref="B16:D16"/>
    <mergeCell ref="F16:K16"/>
    <mergeCell ref="L16:P16"/>
    <mergeCell ref="Q16:U16"/>
    <mergeCell ref="V16:AA16"/>
    <mergeCell ref="AB16:AE16"/>
    <mergeCell ref="B15:D15"/>
    <mergeCell ref="F15:K15"/>
    <mergeCell ref="L15:P15"/>
    <mergeCell ref="Q15:U15"/>
    <mergeCell ref="V15:AA15"/>
    <mergeCell ref="AB15:AE15"/>
    <mergeCell ref="B14:D14"/>
    <mergeCell ref="F14:K14"/>
    <mergeCell ref="L14:P14"/>
    <mergeCell ref="Q14:U14"/>
    <mergeCell ref="V14:AA14"/>
    <mergeCell ref="AB14:AE14"/>
    <mergeCell ref="B13:D13"/>
    <mergeCell ref="F13:K13"/>
    <mergeCell ref="L13:P13"/>
    <mergeCell ref="Q13:U13"/>
    <mergeCell ref="V13:AA13"/>
    <mergeCell ref="AB13:AE13"/>
    <mergeCell ref="A12:E12"/>
    <mergeCell ref="F12:K12"/>
    <mergeCell ref="L12:P12"/>
    <mergeCell ref="Q12:U12"/>
    <mergeCell ref="V12:AA12"/>
    <mergeCell ref="AB12:AE12"/>
    <mergeCell ref="B11:D11"/>
    <mergeCell ref="F11:K11"/>
    <mergeCell ref="L11:P11"/>
    <mergeCell ref="Q11:U11"/>
    <mergeCell ref="V11:AA11"/>
    <mergeCell ref="AB11:AE11"/>
    <mergeCell ref="B10:D10"/>
    <mergeCell ref="F10:K10"/>
    <mergeCell ref="L10:P10"/>
    <mergeCell ref="Q10:U10"/>
    <mergeCell ref="V10:AA10"/>
    <mergeCell ref="AB10:AE10"/>
    <mergeCell ref="B7:D7"/>
    <mergeCell ref="F7:K7"/>
    <mergeCell ref="L7:P7"/>
    <mergeCell ref="Q7:U7"/>
    <mergeCell ref="V7:AA7"/>
    <mergeCell ref="AB7:AE7"/>
    <mergeCell ref="B9:D9"/>
    <mergeCell ref="F9:K9"/>
    <mergeCell ref="L9:P9"/>
    <mergeCell ref="Q9:U9"/>
    <mergeCell ref="V9:AA9"/>
    <mergeCell ref="AB9:AE9"/>
    <mergeCell ref="B8:D8"/>
    <mergeCell ref="F8:K8"/>
    <mergeCell ref="L8:P8"/>
    <mergeCell ref="Q8:U8"/>
    <mergeCell ref="V8:AA8"/>
    <mergeCell ref="AB8:AE8"/>
    <mergeCell ref="AB5:AE5"/>
    <mergeCell ref="B6:D6"/>
    <mergeCell ref="F6:K6"/>
    <mergeCell ref="L6:P6"/>
    <mergeCell ref="Q6:U6"/>
    <mergeCell ref="AB6:AE6"/>
    <mergeCell ref="V6:AA6"/>
    <mergeCell ref="V5:AA5"/>
    <mergeCell ref="B5:D5"/>
    <mergeCell ref="F5:K5"/>
    <mergeCell ref="L5:P5"/>
    <mergeCell ref="Q5:U5"/>
    <mergeCell ref="A1:AE1"/>
    <mergeCell ref="A3:E3"/>
    <mergeCell ref="F3:K3"/>
    <mergeCell ref="L3:P3"/>
    <mergeCell ref="Q3:U3"/>
    <mergeCell ref="V3:AA3"/>
    <mergeCell ref="AB3:AE3"/>
    <mergeCell ref="F4:K4"/>
    <mergeCell ref="L4:P4"/>
    <mergeCell ref="Q4:U4"/>
    <mergeCell ref="V4:AA4"/>
    <mergeCell ref="AB4:AE4"/>
  </mergeCells>
  <phoneticPr fontId="11"/>
  <printOptions horizontalCentered="1" gridLinesSet="0"/>
  <pageMargins left="0.23622047244094491" right="0.19685039370078741" top="0.59055118110236227" bottom="0.51181102362204722" header="0.19685039370078741" footer="0.19685039370078741"/>
  <pageSetup paperSize="9" firstPageNumber="4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view="pageBreakPreview" topLeftCell="A29" zoomScale="120" zoomScaleNormal="100" zoomScaleSheetLayoutView="120" workbookViewId="0">
      <selection activeCell="D24" sqref="D24"/>
    </sheetView>
  </sheetViews>
  <sheetFormatPr defaultColWidth="11" defaultRowHeight="14.25"/>
  <cols>
    <col min="1" max="1" width="0.625" style="2" customWidth="1"/>
    <col min="2" max="2" width="1.25" style="2" customWidth="1"/>
    <col min="3" max="3" width="2.125" style="2" customWidth="1"/>
    <col min="4" max="4" width="15.625" style="2" customWidth="1"/>
    <col min="5" max="5" width="0.625" style="2" customWidth="1"/>
    <col min="6" max="6" width="7.625" style="2" customWidth="1"/>
    <col min="7" max="7" width="7.875" style="2" bestFit="1" customWidth="1"/>
    <col min="8" max="8" width="6.125" style="2" customWidth="1"/>
    <col min="9" max="9" width="7.625" style="2" customWidth="1"/>
    <col min="10" max="10" width="7.875" style="2" bestFit="1" customWidth="1"/>
    <col min="11" max="11" width="6.125" style="2" customWidth="1"/>
    <col min="12" max="12" width="7.625" style="2" customWidth="1"/>
    <col min="13" max="13" width="7.875" style="2" bestFit="1" customWidth="1"/>
    <col min="14" max="14" width="6.125" style="2" customWidth="1"/>
    <col min="15" max="15" width="7.625" style="2" customWidth="1"/>
    <col min="16" max="16" width="5.625" style="1" customWidth="1"/>
    <col min="17" max="17" width="7.5" style="2" bestFit="1" customWidth="1"/>
    <col min="18" max="19" width="4.375" style="2" customWidth="1"/>
    <col min="20" max="16384" width="11" style="2"/>
  </cols>
  <sheetData>
    <row r="1" spans="1:21" ht="22.5" customHeight="1">
      <c r="A1" s="492" t="s">
        <v>79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</row>
    <row r="2" spans="1:21" ht="10.5" customHeight="1" thickBot="1">
      <c r="A2" s="49"/>
      <c r="B2" s="49"/>
    </row>
    <row r="3" spans="1:21" ht="15.75" customHeight="1">
      <c r="A3" s="493" t="s">
        <v>80</v>
      </c>
      <c r="B3" s="494"/>
      <c r="C3" s="494"/>
      <c r="D3" s="494"/>
      <c r="E3" s="495"/>
      <c r="F3" s="499" t="s">
        <v>44</v>
      </c>
      <c r="G3" s="500"/>
      <c r="H3" s="501"/>
      <c r="I3" s="500" t="s">
        <v>40</v>
      </c>
      <c r="J3" s="500"/>
      <c r="K3" s="500"/>
      <c r="L3" s="499" t="s">
        <v>111</v>
      </c>
      <c r="M3" s="500"/>
      <c r="N3" s="502"/>
      <c r="O3" s="50" t="s">
        <v>81</v>
      </c>
      <c r="P3" s="51"/>
    </row>
    <row r="4" spans="1:21" ht="15.75" customHeight="1">
      <c r="A4" s="496"/>
      <c r="B4" s="497"/>
      <c r="C4" s="497"/>
      <c r="D4" s="497"/>
      <c r="E4" s="498"/>
      <c r="F4" s="52" t="s">
        <v>82</v>
      </c>
      <c r="G4" s="53" t="s">
        <v>83</v>
      </c>
      <c r="H4" s="52" t="s">
        <v>84</v>
      </c>
      <c r="I4" s="52" t="s">
        <v>82</v>
      </c>
      <c r="J4" s="53" t="s">
        <v>83</v>
      </c>
      <c r="K4" s="200" t="s">
        <v>84</v>
      </c>
      <c r="L4" s="198" t="s">
        <v>82</v>
      </c>
      <c r="M4" s="54" t="s">
        <v>83</v>
      </c>
      <c r="N4" s="55" t="s">
        <v>84</v>
      </c>
      <c r="P4" s="51"/>
    </row>
    <row r="5" spans="1:21" ht="13.5" customHeight="1">
      <c r="A5" s="56"/>
      <c r="B5" s="57"/>
      <c r="C5" s="57"/>
      <c r="D5" s="57"/>
      <c r="E5" s="57"/>
      <c r="F5" s="58" t="s">
        <v>85</v>
      </c>
      <c r="G5" s="58" t="s">
        <v>86</v>
      </c>
      <c r="H5" s="58" t="s">
        <v>86</v>
      </c>
      <c r="I5" s="58" t="s">
        <v>85</v>
      </c>
      <c r="J5" s="58" t="s">
        <v>86</v>
      </c>
      <c r="K5" s="201" t="s">
        <v>86</v>
      </c>
      <c r="L5" s="199" t="s">
        <v>85</v>
      </c>
      <c r="M5" s="58" t="s">
        <v>86</v>
      </c>
      <c r="N5" s="59" t="s">
        <v>86</v>
      </c>
      <c r="P5" s="51"/>
    </row>
    <row r="6" spans="1:21" s="12" customFormat="1" ht="15.75" customHeight="1">
      <c r="A6" s="60"/>
      <c r="B6" s="491" t="s">
        <v>87</v>
      </c>
      <c r="C6" s="491"/>
      <c r="D6" s="491"/>
      <c r="E6" s="61"/>
      <c r="F6" s="62">
        <v>683026</v>
      </c>
      <c r="G6" s="63">
        <v>97.3</v>
      </c>
      <c r="H6" s="64">
        <v>100</v>
      </c>
      <c r="I6" s="62">
        <v>681859</v>
      </c>
      <c r="J6" s="63">
        <v>99.8</v>
      </c>
      <c r="K6" s="63">
        <v>100</v>
      </c>
      <c r="L6" s="62">
        <v>672963</v>
      </c>
      <c r="M6" s="63">
        <v>98.7</v>
      </c>
      <c r="N6" s="65">
        <v>100</v>
      </c>
      <c r="O6" s="66">
        <v>667956</v>
      </c>
      <c r="P6" s="67"/>
    </row>
    <row r="7" spans="1:21" ht="15" customHeight="1">
      <c r="A7" s="68"/>
      <c r="B7" s="503" t="s">
        <v>88</v>
      </c>
      <c r="C7" s="503"/>
      <c r="D7" s="503"/>
      <c r="E7" s="69"/>
      <c r="F7" s="70">
        <v>677599</v>
      </c>
      <c r="G7" s="63">
        <v>97.3</v>
      </c>
      <c r="H7" s="64">
        <v>99.2</v>
      </c>
      <c r="I7" s="70">
        <v>675844</v>
      </c>
      <c r="J7" s="63">
        <v>99.7</v>
      </c>
      <c r="K7" s="63">
        <v>99.1</v>
      </c>
      <c r="L7" s="70">
        <v>667724</v>
      </c>
      <c r="M7" s="63">
        <v>98.8</v>
      </c>
      <c r="N7" s="65">
        <v>99.2</v>
      </c>
      <c r="O7" s="1">
        <v>662075</v>
      </c>
      <c r="P7" s="51"/>
      <c r="Q7" s="71"/>
      <c r="T7" s="72"/>
    </row>
    <row r="8" spans="1:21" ht="15" customHeight="1">
      <c r="A8" s="68"/>
      <c r="B8" s="73"/>
      <c r="C8" s="504" t="s">
        <v>89</v>
      </c>
      <c r="D8" s="505"/>
      <c r="E8" s="74"/>
      <c r="F8" s="70">
        <v>334</v>
      </c>
      <c r="G8" s="63">
        <v>100.6</v>
      </c>
      <c r="H8" s="64">
        <v>0</v>
      </c>
      <c r="I8" s="75">
        <v>297</v>
      </c>
      <c r="J8" s="63">
        <v>88.9</v>
      </c>
      <c r="K8" s="63">
        <v>0</v>
      </c>
      <c r="L8" s="70">
        <v>275</v>
      </c>
      <c r="M8" s="63">
        <v>92.6</v>
      </c>
      <c r="N8" s="65">
        <v>0</v>
      </c>
      <c r="O8" s="1">
        <v>314</v>
      </c>
      <c r="P8" s="51"/>
      <c r="Q8" s="71"/>
      <c r="T8" s="76"/>
    </row>
    <row r="9" spans="1:21" ht="14.25" customHeight="1">
      <c r="A9" s="68"/>
      <c r="B9" s="73"/>
      <c r="C9" s="77"/>
      <c r="D9" s="78" t="s">
        <v>90</v>
      </c>
      <c r="E9" s="79"/>
      <c r="F9" s="80">
        <v>334</v>
      </c>
      <c r="G9" s="81">
        <v>100.6</v>
      </c>
      <c r="H9" s="82">
        <v>0</v>
      </c>
      <c r="I9" s="83">
        <v>297</v>
      </c>
      <c r="J9" s="81">
        <v>88.9</v>
      </c>
      <c r="K9" s="81">
        <v>0</v>
      </c>
      <c r="L9" s="80">
        <v>275</v>
      </c>
      <c r="M9" s="81">
        <v>92.6</v>
      </c>
      <c r="N9" s="84">
        <v>0</v>
      </c>
      <c r="O9" s="1">
        <v>314</v>
      </c>
      <c r="P9" s="51"/>
      <c r="Q9" s="71"/>
      <c r="T9" s="71"/>
      <c r="U9" s="85"/>
    </row>
    <row r="10" spans="1:21" ht="14.25" customHeight="1">
      <c r="A10" s="68"/>
      <c r="B10" s="73"/>
      <c r="C10" s="76"/>
      <c r="D10" s="86" t="s">
        <v>91</v>
      </c>
      <c r="E10" s="74"/>
      <c r="F10" s="87" t="s">
        <v>92</v>
      </c>
      <c r="G10" s="87" t="s">
        <v>92</v>
      </c>
      <c r="H10" s="88" t="s">
        <v>92</v>
      </c>
      <c r="I10" s="80" t="s">
        <v>92</v>
      </c>
      <c r="J10" s="87" t="s">
        <v>92</v>
      </c>
      <c r="K10" s="87" t="s">
        <v>92</v>
      </c>
      <c r="L10" s="80" t="s">
        <v>92</v>
      </c>
      <c r="M10" s="87" t="s">
        <v>92</v>
      </c>
      <c r="N10" s="89" t="s">
        <v>92</v>
      </c>
      <c r="O10" s="1"/>
      <c r="P10" s="51"/>
      <c r="Q10" s="71"/>
      <c r="T10" s="71"/>
      <c r="U10" s="85"/>
    </row>
    <row r="11" spans="1:21" ht="14.25" customHeight="1">
      <c r="A11" s="68"/>
      <c r="B11" s="73"/>
      <c r="C11" s="90"/>
      <c r="D11" s="86" t="s">
        <v>93</v>
      </c>
      <c r="E11" s="91"/>
      <c r="F11" s="87" t="s">
        <v>92</v>
      </c>
      <c r="G11" s="87" t="s">
        <v>92</v>
      </c>
      <c r="H11" s="88" t="s">
        <v>92</v>
      </c>
      <c r="I11" s="80" t="s">
        <v>92</v>
      </c>
      <c r="J11" s="87" t="s">
        <v>92</v>
      </c>
      <c r="K11" s="87" t="s">
        <v>92</v>
      </c>
      <c r="L11" s="80" t="s">
        <v>92</v>
      </c>
      <c r="M11" s="87" t="s">
        <v>92</v>
      </c>
      <c r="N11" s="89" t="s">
        <v>92</v>
      </c>
      <c r="O11" s="1"/>
      <c r="P11" s="51"/>
      <c r="Q11" s="71"/>
      <c r="T11" s="71"/>
      <c r="U11" s="85"/>
    </row>
    <row r="12" spans="1:21" ht="15" customHeight="1">
      <c r="A12" s="68"/>
      <c r="B12" s="73"/>
      <c r="C12" s="504" t="s">
        <v>94</v>
      </c>
      <c r="D12" s="504"/>
      <c r="E12" s="91"/>
      <c r="F12" s="92">
        <v>236586</v>
      </c>
      <c r="G12" s="63">
        <v>90</v>
      </c>
      <c r="H12" s="64">
        <v>34.6</v>
      </c>
      <c r="I12" s="92">
        <v>227900</v>
      </c>
      <c r="J12" s="63">
        <v>96.3</v>
      </c>
      <c r="K12" s="63">
        <v>33.4</v>
      </c>
      <c r="L12" s="92">
        <v>210297</v>
      </c>
      <c r="M12" s="63">
        <v>92.3</v>
      </c>
      <c r="N12" s="65">
        <v>31.2</v>
      </c>
      <c r="O12" s="1">
        <v>226663</v>
      </c>
      <c r="P12" s="51"/>
      <c r="Q12" s="71"/>
      <c r="T12" s="71"/>
      <c r="U12" s="76"/>
    </row>
    <row r="13" spans="1:21" ht="14.25" customHeight="1">
      <c r="A13" s="68"/>
      <c r="B13" s="73"/>
      <c r="C13" s="76"/>
      <c r="D13" s="86" t="s">
        <v>95</v>
      </c>
      <c r="E13" s="74"/>
      <c r="F13" s="87" t="s">
        <v>92</v>
      </c>
      <c r="G13" s="80" t="s">
        <v>92</v>
      </c>
      <c r="H13" s="83" t="s">
        <v>92</v>
      </c>
      <c r="I13" s="80" t="s">
        <v>92</v>
      </c>
      <c r="J13" s="80" t="s">
        <v>92</v>
      </c>
      <c r="K13" s="80" t="s">
        <v>92</v>
      </c>
      <c r="L13" s="80" t="s">
        <v>92</v>
      </c>
      <c r="M13" s="80" t="s">
        <v>92</v>
      </c>
      <c r="N13" s="93" t="s">
        <v>92</v>
      </c>
      <c r="O13" s="1"/>
      <c r="P13" s="51"/>
      <c r="Q13" s="71"/>
      <c r="T13" s="71"/>
      <c r="U13" s="85"/>
    </row>
    <row r="14" spans="1:21" ht="14.25" customHeight="1">
      <c r="A14" s="68"/>
      <c r="B14" s="73"/>
      <c r="C14" s="76"/>
      <c r="D14" s="86" t="s">
        <v>96</v>
      </c>
      <c r="E14" s="74"/>
      <c r="F14" s="80">
        <v>214949</v>
      </c>
      <c r="G14" s="81">
        <v>102.3</v>
      </c>
      <c r="H14" s="82">
        <v>31.5</v>
      </c>
      <c r="I14" s="80">
        <v>186210</v>
      </c>
      <c r="J14" s="81">
        <v>86.6</v>
      </c>
      <c r="K14" s="81">
        <v>27.3</v>
      </c>
      <c r="L14" s="80">
        <v>187768</v>
      </c>
      <c r="M14" s="81">
        <v>100.8</v>
      </c>
      <c r="N14" s="84">
        <v>27.9</v>
      </c>
      <c r="O14" s="94">
        <v>200872</v>
      </c>
      <c r="P14" s="51"/>
      <c r="Q14" s="71"/>
      <c r="T14" s="71"/>
      <c r="U14" s="85"/>
    </row>
    <row r="15" spans="1:21" ht="14.25" customHeight="1">
      <c r="A15" s="68"/>
      <c r="B15" s="73"/>
      <c r="C15" s="76"/>
      <c r="D15" s="95" t="s">
        <v>97</v>
      </c>
      <c r="E15" s="91"/>
      <c r="F15" s="80">
        <v>21637</v>
      </c>
      <c r="G15" s="81">
        <v>40.9</v>
      </c>
      <c r="H15" s="82">
        <v>3.2</v>
      </c>
      <c r="I15" s="80">
        <v>41690</v>
      </c>
      <c r="J15" s="81">
        <v>192.7</v>
      </c>
      <c r="K15" s="81">
        <v>6.1</v>
      </c>
      <c r="L15" s="80">
        <v>22529</v>
      </c>
      <c r="M15" s="81">
        <v>54</v>
      </c>
      <c r="N15" s="84">
        <v>3.3</v>
      </c>
      <c r="O15" s="1">
        <v>25791</v>
      </c>
      <c r="P15" s="51"/>
      <c r="Q15" s="71"/>
      <c r="T15" s="71"/>
      <c r="U15" s="85"/>
    </row>
    <row r="16" spans="1:21" ht="12.95" customHeight="1">
      <c r="A16" s="68"/>
      <c r="B16" s="73"/>
      <c r="C16" s="504" t="s">
        <v>98</v>
      </c>
      <c r="D16" s="504"/>
      <c r="E16" s="91"/>
      <c r="F16" s="70">
        <v>440679</v>
      </c>
      <c r="G16" s="63">
        <v>101.7</v>
      </c>
      <c r="H16" s="64">
        <v>64.5</v>
      </c>
      <c r="I16" s="70">
        <v>447647</v>
      </c>
      <c r="J16" s="63">
        <v>101.6</v>
      </c>
      <c r="K16" s="63">
        <v>65.7</v>
      </c>
      <c r="L16" s="70">
        <v>457152</v>
      </c>
      <c r="M16" s="63">
        <v>102.1</v>
      </c>
      <c r="N16" s="65">
        <v>67.900000000000006</v>
      </c>
      <c r="O16" s="1">
        <v>435098</v>
      </c>
      <c r="P16" s="51"/>
      <c r="Q16" s="71"/>
      <c r="T16" s="71"/>
      <c r="U16" s="76"/>
    </row>
    <row r="17" spans="1:21" ht="20.25" customHeight="1">
      <c r="A17" s="68"/>
      <c r="B17" s="73"/>
      <c r="C17" s="76"/>
      <c r="D17" s="96" t="s">
        <v>99</v>
      </c>
      <c r="E17" s="74"/>
      <c r="F17" s="80">
        <v>9129</v>
      </c>
      <c r="G17" s="81">
        <v>105.4</v>
      </c>
      <c r="H17" s="82">
        <v>1.3</v>
      </c>
      <c r="I17" s="80">
        <v>9678</v>
      </c>
      <c r="J17" s="81">
        <v>106</v>
      </c>
      <c r="K17" s="81">
        <v>1.4</v>
      </c>
      <c r="L17" s="80">
        <v>10166</v>
      </c>
      <c r="M17" s="81">
        <v>105</v>
      </c>
      <c r="N17" s="84">
        <v>1.5</v>
      </c>
      <c r="O17" s="1">
        <v>8533</v>
      </c>
      <c r="P17" s="51"/>
      <c r="Q17" s="71"/>
      <c r="T17" s="71"/>
      <c r="U17" s="97"/>
    </row>
    <row r="18" spans="1:21" ht="14.25" customHeight="1">
      <c r="A18" s="68"/>
      <c r="B18" s="73"/>
      <c r="C18" s="76"/>
      <c r="D18" s="86" t="s">
        <v>100</v>
      </c>
      <c r="E18" s="74"/>
      <c r="F18" s="80">
        <v>83350</v>
      </c>
      <c r="G18" s="81">
        <v>104.5</v>
      </c>
      <c r="H18" s="82">
        <v>12.2</v>
      </c>
      <c r="I18" s="80">
        <v>83754</v>
      </c>
      <c r="J18" s="81">
        <v>100.5</v>
      </c>
      <c r="K18" s="81">
        <v>12.3</v>
      </c>
      <c r="L18" s="80">
        <v>82086</v>
      </c>
      <c r="M18" s="81">
        <v>98</v>
      </c>
      <c r="N18" s="84">
        <v>12.2</v>
      </c>
      <c r="O18" s="1">
        <v>80082</v>
      </c>
      <c r="Q18" s="71"/>
      <c r="T18" s="71"/>
      <c r="U18" s="85"/>
    </row>
    <row r="19" spans="1:21" ht="14.25" customHeight="1">
      <c r="A19" s="68"/>
      <c r="B19" s="73"/>
      <c r="C19" s="76"/>
      <c r="D19" s="86" t="s">
        <v>101</v>
      </c>
      <c r="E19" s="74"/>
      <c r="F19" s="80">
        <v>36709</v>
      </c>
      <c r="G19" s="98">
        <v>105.7</v>
      </c>
      <c r="H19" s="99">
        <v>5.4</v>
      </c>
      <c r="I19" s="80">
        <v>36577</v>
      </c>
      <c r="J19" s="98">
        <v>99.6</v>
      </c>
      <c r="K19" s="98">
        <v>5.4</v>
      </c>
      <c r="L19" s="80">
        <v>37469</v>
      </c>
      <c r="M19" s="81">
        <v>102.4</v>
      </c>
      <c r="N19" s="84">
        <v>5.6</v>
      </c>
      <c r="O19" s="1">
        <v>40206</v>
      </c>
      <c r="Q19" s="71"/>
      <c r="T19" s="71"/>
      <c r="U19" s="85"/>
    </row>
    <row r="20" spans="1:21" ht="14.25" customHeight="1">
      <c r="A20" s="68"/>
      <c r="B20" s="73"/>
      <c r="C20" s="76"/>
      <c r="D20" s="100" t="s">
        <v>102</v>
      </c>
      <c r="E20" s="74"/>
      <c r="F20" s="80">
        <v>18054</v>
      </c>
      <c r="G20" s="98">
        <v>106.1</v>
      </c>
      <c r="H20" s="99">
        <v>2.6</v>
      </c>
      <c r="I20" s="80">
        <v>18457</v>
      </c>
      <c r="J20" s="98">
        <v>102.2</v>
      </c>
      <c r="K20" s="98">
        <v>2.7</v>
      </c>
      <c r="L20" s="80">
        <v>17383</v>
      </c>
      <c r="M20" s="81">
        <v>94.2</v>
      </c>
      <c r="N20" s="84">
        <v>2.6</v>
      </c>
      <c r="O20" s="1">
        <v>15302</v>
      </c>
      <c r="Q20" s="71"/>
      <c r="T20" s="71"/>
      <c r="U20" s="101"/>
    </row>
    <row r="21" spans="1:21" ht="14.25" customHeight="1">
      <c r="A21" s="68"/>
      <c r="B21" s="73"/>
      <c r="C21" s="76"/>
      <c r="D21" s="86" t="s">
        <v>103</v>
      </c>
      <c r="E21" s="74"/>
      <c r="F21" s="80">
        <v>7529</v>
      </c>
      <c r="G21" s="98">
        <v>95.6</v>
      </c>
      <c r="H21" s="82">
        <v>1.1000000000000001</v>
      </c>
      <c r="I21" s="80">
        <v>7357</v>
      </c>
      <c r="J21" s="81">
        <v>97.7</v>
      </c>
      <c r="K21" s="81">
        <v>1.1000000000000001</v>
      </c>
      <c r="L21" s="80">
        <v>6988</v>
      </c>
      <c r="M21" s="81">
        <v>95</v>
      </c>
      <c r="N21" s="84">
        <v>1</v>
      </c>
      <c r="O21" s="94">
        <v>8546</v>
      </c>
      <c r="Q21" s="71"/>
      <c r="T21" s="71"/>
      <c r="U21" s="85"/>
    </row>
    <row r="22" spans="1:21" ht="14.25" customHeight="1">
      <c r="A22" s="68"/>
      <c r="B22" s="73"/>
      <c r="C22" s="76"/>
      <c r="D22" s="86" t="s">
        <v>104</v>
      </c>
      <c r="E22" s="74"/>
      <c r="F22" s="80">
        <v>12556</v>
      </c>
      <c r="G22" s="81">
        <v>100.3</v>
      </c>
      <c r="H22" s="82">
        <v>1.8</v>
      </c>
      <c r="I22" s="80">
        <v>12555</v>
      </c>
      <c r="J22" s="81">
        <v>100</v>
      </c>
      <c r="K22" s="81">
        <v>1.8</v>
      </c>
      <c r="L22" s="80">
        <v>13311</v>
      </c>
      <c r="M22" s="81">
        <v>106</v>
      </c>
      <c r="N22" s="84">
        <v>2</v>
      </c>
      <c r="O22" s="94">
        <v>13764</v>
      </c>
      <c r="Q22" s="71"/>
      <c r="T22" s="71"/>
      <c r="U22" s="85"/>
    </row>
    <row r="23" spans="1:21" ht="14.25" customHeight="1">
      <c r="A23" s="68"/>
      <c r="B23" s="73"/>
      <c r="C23" s="76"/>
      <c r="D23" s="86" t="s">
        <v>105</v>
      </c>
      <c r="E23" s="74"/>
      <c r="F23" s="80">
        <v>84284</v>
      </c>
      <c r="G23" s="81">
        <v>101.3</v>
      </c>
      <c r="H23" s="82">
        <v>12.3</v>
      </c>
      <c r="I23" s="80">
        <v>85837</v>
      </c>
      <c r="J23" s="81">
        <v>101.8</v>
      </c>
      <c r="K23" s="81">
        <v>12.6</v>
      </c>
      <c r="L23" s="80">
        <v>88099</v>
      </c>
      <c r="M23" s="81">
        <v>102.6</v>
      </c>
      <c r="N23" s="84">
        <v>13.1</v>
      </c>
      <c r="O23" s="1">
        <v>83197</v>
      </c>
      <c r="Q23" s="71"/>
      <c r="T23" s="71"/>
      <c r="U23" s="85"/>
    </row>
    <row r="24" spans="1:21" ht="23.25" customHeight="1">
      <c r="A24" s="68"/>
      <c r="B24" s="73"/>
      <c r="C24" s="12"/>
      <c r="D24" s="311" t="s">
        <v>115</v>
      </c>
      <c r="E24" s="74"/>
      <c r="F24" s="80">
        <v>29698</v>
      </c>
      <c r="G24" s="98">
        <v>107.8</v>
      </c>
      <c r="H24" s="99">
        <v>4.3</v>
      </c>
      <c r="I24" s="83">
        <v>31918</v>
      </c>
      <c r="J24" s="98">
        <v>107.5</v>
      </c>
      <c r="K24" s="98">
        <v>4.7</v>
      </c>
      <c r="L24" s="83">
        <v>34081</v>
      </c>
      <c r="M24" s="81">
        <v>106.8</v>
      </c>
      <c r="N24" s="84">
        <v>5.0999999999999996</v>
      </c>
      <c r="O24" s="1">
        <v>28284</v>
      </c>
      <c r="Q24" s="71"/>
      <c r="T24" s="71"/>
      <c r="U24" s="85"/>
    </row>
    <row r="25" spans="1:21" ht="14.25" customHeight="1">
      <c r="A25" s="68"/>
      <c r="B25" s="73"/>
      <c r="C25" s="76"/>
      <c r="D25" s="86" t="s">
        <v>106</v>
      </c>
      <c r="E25" s="74"/>
      <c r="F25" s="80">
        <v>50709</v>
      </c>
      <c r="G25" s="82">
        <v>89.1</v>
      </c>
      <c r="H25" s="82">
        <v>7.4</v>
      </c>
      <c r="I25" s="80">
        <v>50645</v>
      </c>
      <c r="J25" s="81">
        <v>99.9</v>
      </c>
      <c r="K25" s="81">
        <v>7.4</v>
      </c>
      <c r="L25" s="80">
        <v>51797</v>
      </c>
      <c r="M25" s="81">
        <v>102.3</v>
      </c>
      <c r="N25" s="84">
        <v>7.7</v>
      </c>
      <c r="O25" s="1">
        <v>55848</v>
      </c>
      <c r="Q25" s="71"/>
      <c r="T25" s="71"/>
      <c r="U25" s="85"/>
    </row>
    <row r="26" spans="1:21" ht="14.25" customHeight="1">
      <c r="A26" s="68"/>
      <c r="B26" s="73"/>
      <c r="C26" s="76"/>
      <c r="D26" s="86" t="s">
        <v>107</v>
      </c>
      <c r="E26" s="74"/>
      <c r="F26" s="80">
        <v>25260</v>
      </c>
      <c r="G26" s="98">
        <v>104.3</v>
      </c>
      <c r="H26" s="99">
        <v>3.7</v>
      </c>
      <c r="I26" s="80">
        <v>25398</v>
      </c>
      <c r="J26" s="98">
        <v>100.5</v>
      </c>
      <c r="K26" s="98">
        <v>3.7</v>
      </c>
      <c r="L26" s="80">
        <v>26235</v>
      </c>
      <c r="M26" s="81">
        <v>103.3</v>
      </c>
      <c r="N26" s="84">
        <v>3.9</v>
      </c>
      <c r="O26" s="1">
        <v>25020</v>
      </c>
      <c r="Q26" s="71"/>
      <c r="T26" s="71"/>
      <c r="U26" s="85"/>
    </row>
    <row r="27" spans="1:21" ht="14.25" customHeight="1">
      <c r="A27" s="68"/>
      <c r="B27" s="73"/>
      <c r="C27" s="76"/>
      <c r="D27" s="100" t="s">
        <v>108</v>
      </c>
      <c r="E27" s="74"/>
      <c r="F27" s="80">
        <v>60528</v>
      </c>
      <c r="G27" s="98">
        <v>101.2</v>
      </c>
      <c r="H27" s="99">
        <v>8.9</v>
      </c>
      <c r="I27" s="80">
        <v>61850</v>
      </c>
      <c r="J27" s="98">
        <v>102.2</v>
      </c>
      <c r="K27" s="98">
        <v>9.1</v>
      </c>
      <c r="L27" s="80">
        <v>65150</v>
      </c>
      <c r="M27" s="81">
        <v>105.3</v>
      </c>
      <c r="N27" s="84">
        <v>9.6999999999999993</v>
      </c>
      <c r="O27" s="1">
        <v>55168</v>
      </c>
      <c r="Q27" s="71"/>
      <c r="T27" s="71"/>
      <c r="U27" s="85"/>
    </row>
    <row r="28" spans="1:21" ht="14.25" customHeight="1">
      <c r="A28" s="102"/>
      <c r="B28" s="103"/>
      <c r="C28" s="76"/>
      <c r="D28" s="95" t="s">
        <v>109</v>
      </c>
      <c r="E28" s="91"/>
      <c r="F28" s="80">
        <v>22873</v>
      </c>
      <c r="G28" s="82">
        <v>108.4</v>
      </c>
      <c r="H28" s="82">
        <v>3.3</v>
      </c>
      <c r="I28" s="80">
        <v>23621</v>
      </c>
      <c r="J28" s="81">
        <v>103.3</v>
      </c>
      <c r="K28" s="81">
        <v>3.5</v>
      </c>
      <c r="L28" s="80">
        <v>24387</v>
      </c>
      <c r="M28" s="81">
        <v>103.2</v>
      </c>
      <c r="N28" s="84">
        <v>3.6</v>
      </c>
      <c r="O28" s="1">
        <v>21148</v>
      </c>
      <c r="Q28" s="71"/>
      <c r="T28" s="71"/>
      <c r="U28" s="85"/>
    </row>
    <row r="29" spans="1:21" ht="14.25" customHeight="1" thickBot="1">
      <c r="A29" s="104" t="s">
        <v>3</v>
      </c>
      <c r="B29" s="506" t="s">
        <v>110</v>
      </c>
      <c r="C29" s="506"/>
      <c r="D29" s="506"/>
      <c r="E29" s="105"/>
      <c r="F29" s="106">
        <v>5427</v>
      </c>
      <c r="G29" s="107">
        <v>103.6</v>
      </c>
      <c r="H29" s="108">
        <v>0.8</v>
      </c>
      <c r="I29" s="106">
        <v>6015</v>
      </c>
      <c r="J29" s="107">
        <v>110.8</v>
      </c>
      <c r="K29" s="109">
        <v>0.9</v>
      </c>
      <c r="L29" s="106">
        <v>5239</v>
      </c>
      <c r="M29" s="110">
        <v>87.1</v>
      </c>
      <c r="N29" s="111">
        <v>0.8</v>
      </c>
      <c r="O29" s="1">
        <v>5881</v>
      </c>
      <c r="Q29" s="71"/>
      <c r="T29" s="71"/>
      <c r="U29" s="112"/>
    </row>
    <row r="30" spans="1:21" ht="9.75" customHeight="1" thickBot="1">
      <c r="A30" s="113"/>
      <c r="B30" s="113"/>
      <c r="C30" s="114"/>
      <c r="D30" s="114"/>
      <c r="E30" s="24"/>
      <c r="F30" s="24"/>
      <c r="G30" s="24"/>
      <c r="H30" s="24"/>
      <c r="I30" s="24"/>
      <c r="J30" s="114"/>
      <c r="K30" s="114"/>
      <c r="L30" s="24"/>
      <c r="M30" s="24"/>
      <c r="N30" s="4"/>
      <c r="T30" s="71"/>
      <c r="U30" s="85"/>
    </row>
    <row r="31" spans="1:21" ht="15.75" customHeight="1">
      <c r="A31" s="493" t="s">
        <v>80</v>
      </c>
      <c r="B31" s="494"/>
      <c r="C31" s="494"/>
      <c r="D31" s="494"/>
      <c r="E31" s="495"/>
      <c r="F31" s="499" t="s">
        <v>112</v>
      </c>
      <c r="G31" s="500"/>
      <c r="H31" s="501"/>
      <c r="I31" s="508" t="s">
        <v>113</v>
      </c>
      <c r="J31" s="509"/>
      <c r="K31" s="509"/>
      <c r="L31" s="510" t="s">
        <v>278</v>
      </c>
      <c r="M31" s="509"/>
      <c r="N31" s="511"/>
      <c r="T31" s="71"/>
      <c r="U31" s="85"/>
    </row>
    <row r="32" spans="1:21" ht="15.75" customHeight="1">
      <c r="A32" s="496"/>
      <c r="B32" s="497"/>
      <c r="C32" s="497"/>
      <c r="D32" s="497"/>
      <c r="E32" s="498"/>
      <c r="F32" s="115" t="s">
        <v>82</v>
      </c>
      <c r="G32" s="54" t="s">
        <v>83</v>
      </c>
      <c r="H32" s="115" t="s">
        <v>84</v>
      </c>
      <c r="I32" s="115" t="s">
        <v>82</v>
      </c>
      <c r="J32" s="54" t="s">
        <v>83</v>
      </c>
      <c r="K32" s="204" t="s">
        <v>84</v>
      </c>
      <c r="L32" s="202" t="s">
        <v>82</v>
      </c>
      <c r="M32" s="116" t="s">
        <v>83</v>
      </c>
      <c r="N32" s="117" t="s">
        <v>84</v>
      </c>
      <c r="U32" s="101"/>
    </row>
    <row r="33" spans="1:21" ht="15.75" customHeight="1">
      <c r="A33" s="56"/>
      <c r="B33" s="57"/>
      <c r="C33" s="57"/>
      <c r="D33" s="57"/>
      <c r="E33" s="57"/>
      <c r="F33" s="58" t="s">
        <v>85</v>
      </c>
      <c r="G33" s="58" t="s">
        <v>86</v>
      </c>
      <c r="H33" s="58" t="s">
        <v>86</v>
      </c>
      <c r="I33" s="58" t="s">
        <v>85</v>
      </c>
      <c r="J33" s="58" t="s">
        <v>86</v>
      </c>
      <c r="K33" s="201" t="s">
        <v>86</v>
      </c>
      <c r="L33" s="203" t="s">
        <v>85</v>
      </c>
      <c r="M33" s="118" t="s">
        <v>86</v>
      </c>
      <c r="N33" s="119" t="s">
        <v>86</v>
      </c>
      <c r="U33" s="85"/>
    </row>
    <row r="34" spans="1:21" ht="15.75" customHeight="1">
      <c r="A34" s="60"/>
      <c r="B34" s="491" t="s">
        <v>87</v>
      </c>
      <c r="C34" s="491"/>
      <c r="D34" s="491"/>
      <c r="E34" s="61"/>
      <c r="F34" s="62">
        <v>687475</v>
      </c>
      <c r="G34" s="63">
        <v>102.2</v>
      </c>
      <c r="H34" s="64">
        <v>100</v>
      </c>
      <c r="I34" s="62">
        <v>769731</v>
      </c>
      <c r="J34" s="63">
        <v>112</v>
      </c>
      <c r="K34" s="64">
        <v>100</v>
      </c>
      <c r="L34" s="62">
        <v>769079</v>
      </c>
      <c r="M34" s="63">
        <f>ROUND(L34/I34*100,1)</f>
        <v>99.9</v>
      </c>
      <c r="N34" s="65">
        <v>100</v>
      </c>
      <c r="O34" s="120"/>
      <c r="U34" s="85"/>
    </row>
    <row r="35" spans="1:21" ht="16.5" customHeight="1">
      <c r="A35" s="68"/>
      <c r="B35" s="503" t="s">
        <v>88</v>
      </c>
      <c r="C35" s="503"/>
      <c r="D35" s="503"/>
      <c r="E35" s="69"/>
      <c r="F35" s="70">
        <v>681645</v>
      </c>
      <c r="G35" s="63">
        <v>102.1</v>
      </c>
      <c r="H35" s="64">
        <v>99.2</v>
      </c>
      <c r="I35" s="70">
        <v>759736</v>
      </c>
      <c r="J35" s="63">
        <v>111.5</v>
      </c>
      <c r="K35" s="64">
        <v>98.7</v>
      </c>
      <c r="L35" s="70">
        <v>759736</v>
      </c>
      <c r="M35" s="63">
        <f>ROUND(L35/I35*100,1)</f>
        <v>100</v>
      </c>
      <c r="N35" s="65">
        <f>ROUND(L35/$L$34*100,1)</f>
        <v>98.8</v>
      </c>
      <c r="O35" s="121"/>
    </row>
    <row r="36" spans="1:21" ht="15" customHeight="1">
      <c r="A36" s="68"/>
      <c r="B36" s="73"/>
      <c r="C36" s="512" t="s">
        <v>89</v>
      </c>
      <c r="D36" s="504"/>
      <c r="E36" s="91"/>
      <c r="F36" s="70">
        <v>272</v>
      </c>
      <c r="G36" s="63">
        <v>98.9</v>
      </c>
      <c r="H36" s="64">
        <v>0</v>
      </c>
      <c r="I36" s="70">
        <v>263</v>
      </c>
      <c r="J36" s="63">
        <v>96.7</v>
      </c>
      <c r="K36" s="64">
        <v>0</v>
      </c>
      <c r="L36" s="70">
        <v>299</v>
      </c>
      <c r="M36" s="63">
        <f>ROUND(L36/I36*100,1)</f>
        <v>113.7</v>
      </c>
      <c r="N36" s="65">
        <f>ROUND(L36/$L$34*100,1)</f>
        <v>0</v>
      </c>
      <c r="O36" s="121"/>
      <c r="P36" s="122"/>
    </row>
    <row r="37" spans="1:21" ht="14.25" customHeight="1">
      <c r="A37" s="68"/>
      <c r="B37" s="73"/>
      <c r="C37" s="77"/>
      <c r="D37" s="86" t="s">
        <v>90</v>
      </c>
      <c r="E37" s="74"/>
      <c r="F37" s="80">
        <v>272</v>
      </c>
      <c r="G37" s="81">
        <v>98.9</v>
      </c>
      <c r="H37" s="82">
        <v>0</v>
      </c>
      <c r="I37" s="80">
        <v>263</v>
      </c>
      <c r="J37" s="81">
        <v>96.7</v>
      </c>
      <c r="K37" s="82">
        <v>0</v>
      </c>
      <c r="L37" s="80">
        <v>299</v>
      </c>
      <c r="M37" s="63">
        <f t="shared" ref="M37" si="0">ROUND(L37/I37*100,1)</f>
        <v>113.7</v>
      </c>
      <c r="N37" s="65">
        <f>ROUND(L37/$L$34*100,1)</f>
        <v>0</v>
      </c>
      <c r="O37" s="121"/>
      <c r="P37" s="122"/>
    </row>
    <row r="38" spans="1:21" ht="14.25" customHeight="1">
      <c r="A38" s="68"/>
      <c r="B38" s="73"/>
      <c r="C38" s="76"/>
      <c r="D38" s="86" t="s">
        <v>91</v>
      </c>
      <c r="E38" s="74"/>
      <c r="F38" s="80" t="s">
        <v>92</v>
      </c>
      <c r="G38" s="87" t="s">
        <v>92</v>
      </c>
      <c r="H38" s="88" t="s">
        <v>92</v>
      </c>
      <c r="I38" s="80" t="s">
        <v>92</v>
      </c>
      <c r="J38" s="87" t="s">
        <v>92</v>
      </c>
      <c r="K38" s="88" t="s">
        <v>92</v>
      </c>
      <c r="L38" s="88" t="s">
        <v>92</v>
      </c>
      <c r="M38" s="87" t="s">
        <v>92</v>
      </c>
      <c r="N38" s="89" t="s">
        <v>92</v>
      </c>
      <c r="O38" s="121"/>
      <c r="P38" s="122"/>
    </row>
    <row r="39" spans="1:21" ht="14.25" customHeight="1">
      <c r="A39" s="68"/>
      <c r="B39" s="73"/>
      <c r="C39" s="90"/>
      <c r="D39" s="86" t="s">
        <v>93</v>
      </c>
      <c r="E39" s="91"/>
      <c r="F39" s="80" t="s">
        <v>92</v>
      </c>
      <c r="G39" s="87" t="s">
        <v>92</v>
      </c>
      <c r="H39" s="88" t="s">
        <v>92</v>
      </c>
      <c r="I39" s="80" t="s">
        <v>92</v>
      </c>
      <c r="J39" s="87" t="s">
        <v>92</v>
      </c>
      <c r="K39" s="88" t="s">
        <v>92</v>
      </c>
      <c r="L39" s="88" t="s">
        <v>92</v>
      </c>
      <c r="M39" s="87" t="s">
        <v>92</v>
      </c>
      <c r="N39" s="89" t="s">
        <v>92</v>
      </c>
      <c r="O39" s="121"/>
      <c r="P39" s="122"/>
    </row>
    <row r="40" spans="1:21" ht="15" customHeight="1">
      <c r="A40" s="68"/>
      <c r="B40" s="73"/>
      <c r="C40" s="512" t="s">
        <v>94</v>
      </c>
      <c r="D40" s="504"/>
      <c r="E40" s="91"/>
      <c r="F40" s="92">
        <v>242559</v>
      </c>
      <c r="G40" s="63">
        <v>115.3</v>
      </c>
      <c r="H40" s="64">
        <v>35.299999999999997</v>
      </c>
      <c r="I40" s="92">
        <v>299443</v>
      </c>
      <c r="J40" s="63">
        <v>123.5</v>
      </c>
      <c r="K40" s="64">
        <v>38.9</v>
      </c>
      <c r="L40" s="92">
        <f>SUM(L42:L43)</f>
        <v>275638</v>
      </c>
      <c r="M40" s="63">
        <f>ROUND(L40/I40*100,1)</f>
        <v>92.1</v>
      </c>
      <c r="N40" s="65">
        <f>ROUND(L40/$L$34*100,1)</f>
        <v>35.799999999999997</v>
      </c>
      <c r="O40" s="121"/>
      <c r="P40" s="122"/>
    </row>
    <row r="41" spans="1:21" ht="14.25" customHeight="1">
      <c r="A41" s="68"/>
      <c r="B41" s="73"/>
      <c r="C41" s="76"/>
      <c r="D41" s="86" t="s">
        <v>95</v>
      </c>
      <c r="E41" s="74"/>
      <c r="F41" s="80" t="s">
        <v>92</v>
      </c>
      <c r="G41" s="80" t="s">
        <v>92</v>
      </c>
      <c r="H41" s="83" t="s">
        <v>92</v>
      </c>
      <c r="I41" s="80" t="s">
        <v>92</v>
      </c>
      <c r="J41" s="80" t="s">
        <v>92</v>
      </c>
      <c r="K41" s="83" t="s">
        <v>92</v>
      </c>
      <c r="L41" s="83" t="s">
        <v>92</v>
      </c>
      <c r="M41" s="80" t="s">
        <v>92</v>
      </c>
      <c r="N41" s="93" t="s">
        <v>92</v>
      </c>
      <c r="O41" s="121"/>
      <c r="P41" s="122"/>
    </row>
    <row r="42" spans="1:21" ht="14.25" customHeight="1">
      <c r="A42" s="68"/>
      <c r="B42" s="73"/>
      <c r="C42" s="76"/>
      <c r="D42" s="86" t="s">
        <v>96</v>
      </c>
      <c r="E42" s="74"/>
      <c r="F42" s="80">
        <v>210524</v>
      </c>
      <c r="G42" s="81">
        <v>112.1</v>
      </c>
      <c r="H42" s="82">
        <v>30.6</v>
      </c>
      <c r="I42" s="80">
        <v>271948</v>
      </c>
      <c r="J42" s="81">
        <v>129.19999999999999</v>
      </c>
      <c r="K42" s="82">
        <v>35.299999999999997</v>
      </c>
      <c r="L42" s="80">
        <v>243187</v>
      </c>
      <c r="M42" s="81">
        <f t="shared" ref="M42:M57" si="1">ROUND(L42/I42*100,1)</f>
        <v>89.4</v>
      </c>
      <c r="N42" s="84">
        <f t="shared" ref="N42:N57" si="2">ROUND(L42/$L$34*100,1)</f>
        <v>31.6</v>
      </c>
      <c r="O42" s="121"/>
      <c r="P42" s="122"/>
    </row>
    <row r="43" spans="1:21" ht="14.25" customHeight="1">
      <c r="A43" s="68"/>
      <c r="B43" s="73"/>
      <c r="C43" s="76"/>
      <c r="D43" s="95" t="s">
        <v>97</v>
      </c>
      <c r="E43" s="91"/>
      <c r="F43" s="80">
        <v>32035</v>
      </c>
      <c r="G43" s="81">
        <v>142.19999999999999</v>
      </c>
      <c r="H43" s="82">
        <v>4.7</v>
      </c>
      <c r="I43" s="80">
        <v>27495</v>
      </c>
      <c r="J43" s="81">
        <v>85.8</v>
      </c>
      <c r="K43" s="82">
        <v>3.6</v>
      </c>
      <c r="L43" s="80">
        <v>32451</v>
      </c>
      <c r="M43" s="81">
        <f t="shared" si="1"/>
        <v>118</v>
      </c>
      <c r="N43" s="84">
        <f t="shared" si="2"/>
        <v>4.2</v>
      </c>
      <c r="O43" s="121"/>
      <c r="P43" s="122"/>
    </row>
    <row r="44" spans="1:21" ht="15" customHeight="1">
      <c r="A44" s="68"/>
      <c r="B44" s="73"/>
      <c r="C44" s="512" t="s">
        <v>98</v>
      </c>
      <c r="D44" s="504"/>
      <c r="E44" s="91"/>
      <c r="F44" s="70">
        <v>438814</v>
      </c>
      <c r="G44" s="63">
        <v>96</v>
      </c>
      <c r="H44" s="64">
        <v>63.8</v>
      </c>
      <c r="I44" s="70">
        <v>460030</v>
      </c>
      <c r="J44" s="63">
        <v>104.8</v>
      </c>
      <c r="K44" s="64">
        <v>59.8</v>
      </c>
      <c r="L44" s="70">
        <f>SUM(L45:L56)</f>
        <v>482205</v>
      </c>
      <c r="M44" s="81">
        <f t="shared" si="1"/>
        <v>104.8</v>
      </c>
      <c r="N44" s="84">
        <f t="shared" si="2"/>
        <v>62.7</v>
      </c>
      <c r="O44" s="121"/>
      <c r="P44" s="122"/>
    </row>
    <row r="45" spans="1:21" ht="20.25" customHeight="1">
      <c r="A45" s="68"/>
      <c r="B45" s="73"/>
      <c r="C45" s="76"/>
      <c r="D45" s="96" t="s">
        <v>114</v>
      </c>
      <c r="E45" s="74"/>
      <c r="F45" s="80">
        <v>9970</v>
      </c>
      <c r="G45" s="81">
        <v>98.1</v>
      </c>
      <c r="H45" s="82">
        <v>1.5</v>
      </c>
      <c r="I45" s="80">
        <v>10814</v>
      </c>
      <c r="J45" s="81">
        <v>108.5</v>
      </c>
      <c r="K45" s="82">
        <v>1.4</v>
      </c>
      <c r="L45" s="80">
        <v>10616</v>
      </c>
      <c r="M45" s="81">
        <f t="shared" si="1"/>
        <v>98.2</v>
      </c>
      <c r="N45" s="84">
        <f t="shared" si="2"/>
        <v>1.4</v>
      </c>
      <c r="O45" s="121"/>
      <c r="P45" s="122"/>
      <c r="Q45" s="123"/>
      <c r="T45" s="123"/>
    </row>
    <row r="46" spans="1:21" ht="14.25" customHeight="1">
      <c r="A46" s="68"/>
      <c r="B46" s="73"/>
      <c r="C46" s="76"/>
      <c r="D46" s="86" t="s">
        <v>100</v>
      </c>
      <c r="E46" s="74"/>
      <c r="F46" s="80">
        <v>76712</v>
      </c>
      <c r="G46" s="81">
        <v>93.5</v>
      </c>
      <c r="H46" s="82">
        <v>11.2</v>
      </c>
      <c r="I46" s="80">
        <v>82773</v>
      </c>
      <c r="J46" s="81">
        <v>107.9</v>
      </c>
      <c r="K46" s="82">
        <v>10.8</v>
      </c>
      <c r="L46" s="80">
        <v>87628</v>
      </c>
      <c r="M46" s="81">
        <f t="shared" si="1"/>
        <v>105.9</v>
      </c>
      <c r="N46" s="84">
        <f t="shared" si="2"/>
        <v>11.4</v>
      </c>
      <c r="O46" s="121"/>
      <c r="P46" s="122"/>
      <c r="Q46" s="123"/>
      <c r="T46" s="123"/>
    </row>
    <row r="47" spans="1:21" ht="14.25" customHeight="1">
      <c r="A47" s="68"/>
      <c r="B47" s="73"/>
      <c r="C47" s="76"/>
      <c r="D47" s="86" t="s">
        <v>101</v>
      </c>
      <c r="E47" s="74"/>
      <c r="F47" s="80">
        <v>30741</v>
      </c>
      <c r="G47" s="81">
        <v>82</v>
      </c>
      <c r="H47" s="82">
        <v>4.5</v>
      </c>
      <c r="I47" s="80">
        <v>33782</v>
      </c>
      <c r="J47" s="81">
        <v>109.9</v>
      </c>
      <c r="K47" s="82">
        <v>4.4000000000000004</v>
      </c>
      <c r="L47" s="80">
        <v>39036</v>
      </c>
      <c r="M47" s="81">
        <f t="shared" si="1"/>
        <v>115.6</v>
      </c>
      <c r="N47" s="84">
        <f t="shared" si="2"/>
        <v>5.0999999999999996</v>
      </c>
      <c r="O47" s="121"/>
      <c r="P47" s="122"/>
      <c r="Q47" s="123"/>
      <c r="T47" s="123"/>
    </row>
    <row r="48" spans="1:21" ht="14.25" customHeight="1">
      <c r="A48" s="68"/>
      <c r="B48" s="73"/>
      <c r="C48" s="76"/>
      <c r="D48" s="100" t="s">
        <v>102</v>
      </c>
      <c r="E48" s="74"/>
      <c r="F48" s="80">
        <v>10742</v>
      </c>
      <c r="G48" s="81">
        <v>61.8</v>
      </c>
      <c r="H48" s="82">
        <v>1.6</v>
      </c>
      <c r="I48" s="80">
        <v>10792</v>
      </c>
      <c r="J48" s="81">
        <v>100.5</v>
      </c>
      <c r="K48" s="82">
        <v>1.4</v>
      </c>
      <c r="L48" s="80">
        <v>12671</v>
      </c>
      <c r="M48" s="81">
        <f t="shared" si="1"/>
        <v>117.4</v>
      </c>
      <c r="N48" s="84">
        <f t="shared" si="2"/>
        <v>1.6</v>
      </c>
      <c r="O48" s="121"/>
      <c r="P48" s="122"/>
      <c r="Q48" s="123"/>
      <c r="T48" s="123"/>
    </row>
    <row r="49" spans="1:22" ht="14.25" customHeight="1">
      <c r="A49" s="68"/>
      <c r="B49" s="73"/>
      <c r="C49" s="76"/>
      <c r="D49" s="86" t="s">
        <v>103</v>
      </c>
      <c r="E49" s="74"/>
      <c r="F49" s="80">
        <v>7138</v>
      </c>
      <c r="G49" s="81">
        <v>102.1</v>
      </c>
      <c r="H49" s="82">
        <v>1</v>
      </c>
      <c r="I49" s="80">
        <v>6974</v>
      </c>
      <c r="J49" s="81">
        <v>97.7</v>
      </c>
      <c r="K49" s="82">
        <v>0.9</v>
      </c>
      <c r="L49" s="80">
        <v>6493</v>
      </c>
      <c r="M49" s="81">
        <f t="shared" si="1"/>
        <v>93.1</v>
      </c>
      <c r="N49" s="84">
        <f t="shared" si="2"/>
        <v>0.8</v>
      </c>
      <c r="O49" s="121"/>
      <c r="P49" s="122"/>
      <c r="Q49" s="123"/>
      <c r="T49" s="123"/>
    </row>
    <row r="50" spans="1:22" ht="14.25" customHeight="1">
      <c r="A50" s="68"/>
      <c r="B50" s="73"/>
      <c r="C50" s="76"/>
      <c r="D50" s="86" t="s">
        <v>104</v>
      </c>
      <c r="E50" s="74"/>
      <c r="F50" s="80">
        <v>13120</v>
      </c>
      <c r="G50" s="81">
        <v>98.6</v>
      </c>
      <c r="H50" s="82">
        <v>1.9</v>
      </c>
      <c r="I50" s="80">
        <v>13840</v>
      </c>
      <c r="J50" s="81">
        <v>105.5</v>
      </c>
      <c r="K50" s="82">
        <v>1.8</v>
      </c>
      <c r="L50" s="80">
        <v>15127</v>
      </c>
      <c r="M50" s="81">
        <f t="shared" si="1"/>
        <v>109.3</v>
      </c>
      <c r="N50" s="84">
        <f t="shared" si="2"/>
        <v>2</v>
      </c>
      <c r="O50" s="121"/>
      <c r="P50" s="122"/>
      <c r="Q50" s="123"/>
      <c r="T50" s="123"/>
    </row>
    <row r="51" spans="1:22" ht="14.25" customHeight="1">
      <c r="A51" s="68"/>
      <c r="B51" s="73"/>
      <c r="C51" s="76"/>
      <c r="D51" s="86" t="s">
        <v>105</v>
      </c>
      <c r="E51" s="74"/>
      <c r="F51" s="80">
        <v>90316</v>
      </c>
      <c r="G51" s="81">
        <v>102.5</v>
      </c>
      <c r="H51" s="82">
        <v>13.1</v>
      </c>
      <c r="I51" s="80">
        <v>91786</v>
      </c>
      <c r="J51" s="81">
        <v>101.6</v>
      </c>
      <c r="K51" s="82">
        <v>11.9</v>
      </c>
      <c r="L51" s="80">
        <v>92548</v>
      </c>
      <c r="M51" s="81">
        <f t="shared" si="1"/>
        <v>100.8</v>
      </c>
      <c r="N51" s="84">
        <f t="shared" si="2"/>
        <v>12</v>
      </c>
      <c r="O51" s="121"/>
      <c r="P51" s="122"/>
      <c r="Q51" s="123"/>
      <c r="T51" s="123"/>
    </row>
    <row r="52" spans="1:22" ht="21">
      <c r="A52" s="68"/>
      <c r="B52" s="73"/>
      <c r="C52" s="12"/>
      <c r="D52" s="311" t="s">
        <v>115</v>
      </c>
      <c r="E52" s="74"/>
      <c r="F52" s="83">
        <v>35516</v>
      </c>
      <c r="G52" s="81">
        <v>104.2</v>
      </c>
      <c r="H52" s="82">
        <v>5.2</v>
      </c>
      <c r="I52" s="83">
        <v>39406</v>
      </c>
      <c r="J52" s="81">
        <v>111</v>
      </c>
      <c r="K52" s="82">
        <v>5.0999999999999996</v>
      </c>
      <c r="L52" s="83">
        <v>42005</v>
      </c>
      <c r="M52" s="81">
        <f t="shared" si="1"/>
        <v>106.6</v>
      </c>
      <c r="N52" s="84">
        <f t="shared" si="2"/>
        <v>5.5</v>
      </c>
      <c r="O52" s="121"/>
      <c r="P52" s="122"/>
      <c r="Q52" s="123"/>
      <c r="T52" s="123"/>
    </row>
    <row r="53" spans="1:22" ht="14.25" customHeight="1">
      <c r="A53" s="68"/>
      <c r="B53" s="73"/>
      <c r="C53" s="76"/>
      <c r="D53" s="86" t="s">
        <v>106</v>
      </c>
      <c r="E53" s="74"/>
      <c r="F53" s="80">
        <v>50526</v>
      </c>
      <c r="G53" s="81">
        <v>97.5</v>
      </c>
      <c r="H53" s="82">
        <v>7.3</v>
      </c>
      <c r="I53" s="80">
        <v>49777</v>
      </c>
      <c r="J53" s="81">
        <v>98.5</v>
      </c>
      <c r="K53" s="82">
        <v>6.5</v>
      </c>
      <c r="L53" s="80">
        <v>50316</v>
      </c>
      <c r="M53" s="81">
        <f t="shared" si="1"/>
        <v>101.1</v>
      </c>
      <c r="N53" s="84">
        <f t="shared" si="2"/>
        <v>6.5</v>
      </c>
      <c r="O53" s="121"/>
      <c r="P53" s="122"/>
      <c r="Q53" s="123"/>
      <c r="T53" s="123"/>
    </row>
    <row r="54" spans="1:22" ht="14.25" customHeight="1">
      <c r="A54" s="68"/>
      <c r="B54" s="73"/>
      <c r="C54" s="76"/>
      <c r="D54" s="86" t="s">
        <v>107</v>
      </c>
      <c r="E54" s="74"/>
      <c r="F54" s="80">
        <v>26621</v>
      </c>
      <c r="G54" s="81">
        <v>101.5</v>
      </c>
      <c r="H54" s="82">
        <v>3.9</v>
      </c>
      <c r="I54" s="80">
        <v>27428</v>
      </c>
      <c r="J54" s="81">
        <v>103</v>
      </c>
      <c r="K54" s="82">
        <v>3.6</v>
      </c>
      <c r="L54" s="80">
        <v>28001</v>
      </c>
      <c r="M54" s="81">
        <f t="shared" si="1"/>
        <v>102.1</v>
      </c>
      <c r="N54" s="84">
        <f t="shared" si="2"/>
        <v>3.6</v>
      </c>
      <c r="O54" s="121"/>
      <c r="P54" s="122"/>
      <c r="Q54" s="123"/>
      <c r="T54" s="123"/>
    </row>
    <row r="55" spans="1:22" ht="14.25" customHeight="1">
      <c r="A55" s="68"/>
      <c r="B55" s="73"/>
      <c r="C55" s="76"/>
      <c r="D55" s="100" t="s">
        <v>108</v>
      </c>
      <c r="E55" s="74"/>
      <c r="F55" s="80">
        <v>65097</v>
      </c>
      <c r="G55" s="81">
        <v>99.9</v>
      </c>
      <c r="H55" s="82">
        <v>9.5</v>
      </c>
      <c r="I55" s="80">
        <v>67786</v>
      </c>
      <c r="J55" s="81">
        <v>104.1</v>
      </c>
      <c r="K55" s="82">
        <v>8.8000000000000007</v>
      </c>
      <c r="L55" s="80">
        <v>71261</v>
      </c>
      <c r="M55" s="81">
        <f t="shared" si="1"/>
        <v>105.1</v>
      </c>
      <c r="N55" s="84">
        <f t="shared" si="2"/>
        <v>9.3000000000000007</v>
      </c>
      <c r="O55" s="121"/>
      <c r="P55" s="122"/>
      <c r="Q55" s="123"/>
      <c r="T55" s="123"/>
    </row>
    <row r="56" spans="1:22" ht="14.25" customHeight="1">
      <c r="A56" s="102"/>
      <c r="B56" s="103"/>
      <c r="C56" s="76"/>
      <c r="D56" s="95" t="s">
        <v>109</v>
      </c>
      <c r="E56" s="91"/>
      <c r="F56" s="80">
        <v>22315</v>
      </c>
      <c r="G56" s="81">
        <v>91.5</v>
      </c>
      <c r="H56" s="82">
        <v>3.2</v>
      </c>
      <c r="I56" s="80">
        <v>24872</v>
      </c>
      <c r="J56" s="81">
        <v>111.5</v>
      </c>
      <c r="K56" s="82">
        <v>3.2</v>
      </c>
      <c r="L56" s="80">
        <v>26503</v>
      </c>
      <c r="M56" s="81">
        <f t="shared" si="1"/>
        <v>106.6</v>
      </c>
      <c r="N56" s="84">
        <f t="shared" si="2"/>
        <v>3.4</v>
      </c>
      <c r="O56" s="121"/>
      <c r="P56" s="122"/>
      <c r="Q56" s="123"/>
      <c r="T56" s="123"/>
    </row>
    <row r="57" spans="1:22" ht="14.25" customHeight="1" thickBot="1">
      <c r="A57" s="104" t="s">
        <v>3</v>
      </c>
      <c r="B57" s="506" t="s">
        <v>110</v>
      </c>
      <c r="C57" s="506"/>
      <c r="D57" s="506"/>
      <c r="E57" s="105"/>
      <c r="F57" s="106">
        <v>5830</v>
      </c>
      <c r="G57" s="110">
        <v>111.3</v>
      </c>
      <c r="H57" s="108">
        <v>0.8</v>
      </c>
      <c r="I57" s="106">
        <v>9995</v>
      </c>
      <c r="J57" s="110">
        <v>171.4</v>
      </c>
      <c r="K57" s="108">
        <v>1.3</v>
      </c>
      <c r="L57" s="106">
        <v>10937</v>
      </c>
      <c r="M57" s="109">
        <f t="shared" si="1"/>
        <v>109.4</v>
      </c>
      <c r="N57" s="111">
        <f t="shared" si="2"/>
        <v>1.4</v>
      </c>
      <c r="O57" s="121"/>
      <c r="P57" s="122"/>
    </row>
    <row r="58" spans="1:22" ht="22.5" customHeight="1">
      <c r="A58" s="457" t="s">
        <v>279</v>
      </c>
      <c r="B58" s="457"/>
      <c r="C58" s="457"/>
      <c r="D58" s="457"/>
      <c r="E58" s="457"/>
      <c r="F58" s="457"/>
      <c r="G58" s="457"/>
      <c r="H58" s="457"/>
      <c r="I58" s="457"/>
      <c r="J58" s="457"/>
      <c r="K58" s="457"/>
      <c r="L58" s="457"/>
      <c r="M58" s="457"/>
      <c r="N58" s="457"/>
      <c r="O58" s="32"/>
      <c r="P58" s="32"/>
      <c r="Q58" s="32"/>
      <c r="R58" s="32"/>
      <c r="S58" s="32"/>
      <c r="T58" s="32"/>
      <c r="U58" s="32"/>
      <c r="V58" s="32"/>
    </row>
    <row r="59" spans="1:22" ht="17.25" customHeight="1">
      <c r="A59" s="507" t="s">
        <v>116</v>
      </c>
      <c r="B59" s="507"/>
      <c r="C59" s="507"/>
      <c r="D59" s="507"/>
      <c r="E59" s="507"/>
      <c r="F59" s="507"/>
      <c r="G59" s="507"/>
      <c r="H59" s="507"/>
      <c r="I59" s="507"/>
      <c r="J59" s="507"/>
      <c r="K59" s="507"/>
      <c r="L59" s="507"/>
      <c r="M59" s="507"/>
      <c r="N59" s="507"/>
    </row>
    <row r="60" spans="1:22" ht="15.75" customHeight="1">
      <c r="A60" s="507" t="s">
        <v>117</v>
      </c>
      <c r="B60" s="507"/>
      <c r="C60" s="507"/>
      <c r="D60" s="507"/>
      <c r="E60" s="507"/>
      <c r="F60" s="507"/>
      <c r="G60" s="507"/>
      <c r="H60" s="507"/>
      <c r="I60" s="507"/>
      <c r="J60" s="507"/>
      <c r="K60" s="507"/>
      <c r="L60" s="507"/>
      <c r="M60" s="507"/>
      <c r="N60" s="507"/>
    </row>
    <row r="61" spans="1:22">
      <c r="D61" s="2" t="s">
        <v>3</v>
      </c>
    </row>
  </sheetData>
  <mergeCells count="24">
    <mergeCell ref="A60:N60"/>
    <mergeCell ref="F31:H31"/>
    <mergeCell ref="I31:K31"/>
    <mergeCell ref="L31:N31"/>
    <mergeCell ref="B34:D34"/>
    <mergeCell ref="B35:D35"/>
    <mergeCell ref="C36:D36"/>
    <mergeCell ref="A31:E32"/>
    <mergeCell ref="C40:D40"/>
    <mergeCell ref="C44:D44"/>
    <mergeCell ref="B57:D57"/>
    <mergeCell ref="A58:N58"/>
    <mergeCell ref="A59:N59"/>
    <mergeCell ref="B7:D7"/>
    <mergeCell ref="C8:D8"/>
    <mergeCell ref="C12:D12"/>
    <mergeCell ref="C16:D16"/>
    <mergeCell ref="B29:D29"/>
    <mergeCell ref="B6:D6"/>
    <mergeCell ref="A1:N1"/>
    <mergeCell ref="A3:E4"/>
    <mergeCell ref="F3:H3"/>
    <mergeCell ref="I3:K3"/>
    <mergeCell ref="L3:N3"/>
  </mergeCells>
  <phoneticPr fontId="11"/>
  <printOptions horizontalCentered="1" gridLinesSet="0"/>
  <pageMargins left="0.59055118110236227" right="0.59055118110236227" top="0.59055118110236227" bottom="0.59055118110236227" header="0.19685039370078741" footer="0.39370078740157483"/>
  <pageSetup paperSize="9" scale="99" firstPageNumber="4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25" zoomScaleNormal="100" zoomScaleSheetLayoutView="100" workbookViewId="0">
      <selection activeCell="D12" sqref="D12"/>
    </sheetView>
  </sheetViews>
  <sheetFormatPr defaultColWidth="9" defaultRowHeight="13.5"/>
  <cols>
    <col min="1" max="1" width="5" style="124" customWidth="1"/>
    <col min="2" max="2" width="3.125" style="124" customWidth="1"/>
    <col min="3" max="3" width="6.25" style="124" customWidth="1"/>
    <col min="4" max="11" width="9" style="124" customWidth="1"/>
    <col min="12" max="16384" width="9" style="124"/>
  </cols>
  <sheetData>
    <row r="1" spans="1:11" ht="22.5" customHeight="1">
      <c r="A1" s="513" t="s">
        <v>118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5" customHeight="1" thickBo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3.5" customHeight="1">
      <c r="A3" s="514" t="s">
        <v>119</v>
      </c>
      <c r="B3" s="515"/>
      <c r="C3" s="516"/>
      <c r="D3" s="520" t="s">
        <v>120</v>
      </c>
      <c r="E3" s="520" t="s">
        <v>121</v>
      </c>
      <c r="F3" s="520" t="s">
        <v>122</v>
      </c>
      <c r="G3" s="520" t="s">
        <v>123</v>
      </c>
      <c r="H3" s="520" t="s">
        <v>124</v>
      </c>
      <c r="I3" s="522" t="s">
        <v>125</v>
      </c>
      <c r="J3" s="522" t="s">
        <v>126</v>
      </c>
      <c r="K3" s="524" t="s">
        <v>127</v>
      </c>
    </row>
    <row r="4" spans="1:11">
      <c r="A4" s="517"/>
      <c r="B4" s="518"/>
      <c r="C4" s="519"/>
      <c r="D4" s="521"/>
      <c r="E4" s="521"/>
      <c r="F4" s="521"/>
      <c r="G4" s="521"/>
      <c r="H4" s="521"/>
      <c r="I4" s="523"/>
      <c r="J4" s="523"/>
      <c r="K4" s="525"/>
    </row>
    <row r="5" spans="1:11" ht="11.25" customHeight="1">
      <c r="A5" s="526"/>
      <c r="B5" s="527"/>
      <c r="C5" s="528"/>
      <c r="D5" s="126" t="s">
        <v>128</v>
      </c>
      <c r="E5" s="126" t="s">
        <v>128</v>
      </c>
      <c r="F5" s="126" t="s">
        <v>128</v>
      </c>
      <c r="G5" s="126" t="s">
        <v>128</v>
      </c>
      <c r="H5" s="126" t="s">
        <v>128</v>
      </c>
      <c r="I5" s="126" t="s">
        <v>128</v>
      </c>
      <c r="J5" s="126" t="s">
        <v>128</v>
      </c>
      <c r="K5" s="127" t="s">
        <v>128</v>
      </c>
    </row>
    <row r="6" spans="1:11" ht="15.95" customHeight="1">
      <c r="A6" s="128" t="s">
        <v>129</v>
      </c>
      <c r="B6" s="129">
        <v>31</v>
      </c>
      <c r="C6" s="130" t="s">
        <v>130</v>
      </c>
      <c r="D6" s="131">
        <v>546193</v>
      </c>
      <c r="E6" s="131">
        <v>398709</v>
      </c>
      <c r="F6" s="131">
        <v>302857</v>
      </c>
      <c r="G6" s="131">
        <v>78734</v>
      </c>
      <c r="H6" s="131">
        <v>19183</v>
      </c>
      <c r="I6" s="131">
        <v>17788</v>
      </c>
      <c r="J6" s="131">
        <v>11539</v>
      </c>
      <c r="K6" s="132">
        <v>11860</v>
      </c>
    </row>
    <row r="7" spans="1:11" ht="15.95" customHeight="1">
      <c r="A7" s="128" t="s">
        <v>131</v>
      </c>
      <c r="B7" s="129">
        <v>2</v>
      </c>
      <c r="C7" s="130" t="s">
        <v>130</v>
      </c>
      <c r="D7" s="131">
        <v>570622</v>
      </c>
      <c r="E7" s="131">
        <v>384352</v>
      </c>
      <c r="F7" s="131">
        <v>277068</v>
      </c>
      <c r="G7" s="131">
        <v>76720</v>
      </c>
      <c r="H7" s="131">
        <v>7194</v>
      </c>
      <c r="I7" s="131">
        <v>17905</v>
      </c>
      <c r="J7" s="131">
        <v>10531</v>
      </c>
      <c r="K7" s="132">
        <v>10932</v>
      </c>
    </row>
    <row r="8" spans="1:11" ht="15.95" customHeight="1">
      <c r="A8" s="133" t="s">
        <v>131</v>
      </c>
      <c r="B8" s="134">
        <v>3</v>
      </c>
      <c r="C8" s="130" t="s">
        <v>130</v>
      </c>
      <c r="D8" s="135">
        <v>602113</v>
      </c>
      <c r="E8" s="136">
        <v>465500</v>
      </c>
      <c r="F8" s="135">
        <v>339509</v>
      </c>
      <c r="G8" s="136">
        <v>80845</v>
      </c>
      <c r="H8" s="135">
        <v>36483</v>
      </c>
      <c r="I8" s="136">
        <v>17686</v>
      </c>
      <c r="J8" s="135">
        <v>14366</v>
      </c>
      <c r="K8" s="137">
        <v>12345</v>
      </c>
    </row>
    <row r="9" spans="1:11" ht="15.95" customHeight="1">
      <c r="A9" s="133" t="s">
        <v>131</v>
      </c>
      <c r="B9" s="134">
        <v>4</v>
      </c>
      <c r="C9" s="138" t="s">
        <v>130</v>
      </c>
      <c r="D9" s="139">
        <v>534628</v>
      </c>
      <c r="E9" s="139">
        <v>408593</v>
      </c>
      <c r="F9" s="139">
        <v>306990.58333333331</v>
      </c>
      <c r="G9" s="139">
        <v>83888.75</v>
      </c>
      <c r="H9" s="139">
        <v>19529.5</v>
      </c>
      <c r="I9" s="139">
        <v>18319.333333333332</v>
      </c>
      <c r="J9" s="139">
        <v>10982.666666666666</v>
      </c>
      <c r="K9" s="140">
        <v>11743.833333333334</v>
      </c>
    </row>
    <row r="10" spans="1:11" ht="15.95" customHeight="1">
      <c r="A10" s="128" t="s">
        <v>131</v>
      </c>
      <c r="B10" s="134">
        <v>5</v>
      </c>
      <c r="C10" s="138" t="s">
        <v>130</v>
      </c>
      <c r="D10" s="139">
        <v>511304</v>
      </c>
      <c r="E10" s="139">
        <v>398591.58333333331</v>
      </c>
      <c r="F10" s="139">
        <v>296889</v>
      </c>
      <c r="G10" s="139">
        <v>88886.75</v>
      </c>
      <c r="H10" s="139">
        <v>19747.833333333332</v>
      </c>
      <c r="I10" s="139">
        <v>20036.333333333332</v>
      </c>
      <c r="J10" s="139">
        <v>10784.833333333334</v>
      </c>
      <c r="K10" s="140">
        <v>10616.5</v>
      </c>
    </row>
    <row r="11" spans="1:11" ht="15.95" customHeight="1">
      <c r="A11" s="232" t="s">
        <v>131</v>
      </c>
      <c r="B11" s="233">
        <v>6</v>
      </c>
      <c r="C11" s="234" t="s">
        <v>130</v>
      </c>
      <c r="D11" s="235">
        <f>AVERAGE(D12:D23)</f>
        <v>545755.41666666663</v>
      </c>
      <c r="E11" s="235">
        <f>AVERAGE(E12:E23)</f>
        <v>401676.75</v>
      </c>
      <c r="F11" s="235">
        <f>AVERAGE(F12:F23)</f>
        <v>306406.33333333331</v>
      </c>
      <c r="G11" s="235">
        <f t="shared" ref="G11:K11" si="0">AVERAGE(G12:G23)</f>
        <v>95362.333333333328</v>
      </c>
      <c r="H11" s="235">
        <f t="shared" si="0"/>
        <v>15584.666666666666</v>
      </c>
      <c r="I11" s="235">
        <f t="shared" si="0"/>
        <v>20354.583333333332</v>
      </c>
      <c r="J11" s="235">
        <f t="shared" si="0"/>
        <v>12335.666666666666</v>
      </c>
      <c r="K11" s="243">
        <f t="shared" si="0"/>
        <v>11102.166666666666</v>
      </c>
    </row>
    <row r="12" spans="1:11" ht="15.95" customHeight="1">
      <c r="A12" s="236"/>
      <c r="B12" s="237"/>
      <c r="C12" s="238" t="s">
        <v>132</v>
      </c>
      <c r="D12" s="239">
        <v>404927</v>
      </c>
      <c r="E12" s="239">
        <v>349869</v>
      </c>
      <c r="F12" s="239">
        <v>275577</v>
      </c>
      <c r="G12" s="239">
        <v>86856</v>
      </c>
      <c r="H12" s="239">
        <v>13500</v>
      </c>
      <c r="I12" s="239">
        <v>21054</v>
      </c>
      <c r="J12" s="239">
        <v>9029</v>
      </c>
      <c r="K12" s="240">
        <v>10525</v>
      </c>
    </row>
    <row r="13" spans="1:11" ht="15.95" customHeight="1">
      <c r="A13" s="241"/>
      <c r="B13" s="242"/>
      <c r="C13" s="238" t="s">
        <v>133</v>
      </c>
      <c r="D13" s="239">
        <v>508999</v>
      </c>
      <c r="E13" s="239">
        <v>403616</v>
      </c>
      <c r="F13" s="239">
        <v>317017</v>
      </c>
      <c r="G13" s="239">
        <v>88935</v>
      </c>
      <c r="H13" s="239">
        <v>12004</v>
      </c>
      <c r="I13" s="239">
        <v>23583</v>
      </c>
      <c r="J13" s="239">
        <v>17672</v>
      </c>
      <c r="K13" s="240">
        <v>8758</v>
      </c>
    </row>
    <row r="14" spans="1:11" ht="15.95" customHeight="1">
      <c r="A14" s="241"/>
      <c r="B14" s="242"/>
      <c r="C14" s="238" t="s">
        <v>134</v>
      </c>
      <c r="D14" s="239">
        <v>453106</v>
      </c>
      <c r="E14" s="239">
        <v>359198</v>
      </c>
      <c r="F14" s="239">
        <v>277429</v>
      </c>
      <c r="G14" s="239">
        <v>89778</v>
      </c>
      <c r="H14" s="239">
        <v>11370</v>
      </c>
      <c r="I14" s="239">
        <v>24518</v>
      </c>
      <c r="J14" s="239">
        <v>8119</v>
      </c>
      <c r="K14" s="240">
        <v>10470</v>
      </c>
    </row>
    <row r="15" spans="1:11" ht="15.95" customHeight="1">
      <c r="A15" s="241"/>
      <c r="B15" s="242"/>
      <c r="C15" s="238" t="s">
        <v>135</v>
      </c>
      <c r="D15" s="239">
        <v>499070</v>
      </c>
      <c r="E15" s="239">
        <v>400108</v>
      </c>
      <c r="F15" s="239">
        <v>283655</v>
      </c>
      <c r="G15" s="239">
        <v>85533</v>
      </c>
      <c r="H15" s="239">
        <v>12978</v>
      </c>
      <c r="I15" s="239">
        <v>20449</v>
      </c>
      <c r="J15" s="239">
        <v>12623</v>
      </c>
      <c r="K15" s="240">
        <v>12997</v>
      </c>
    </row>
    <row r="16" spans="1:11" ht="15.95" customHeight="1">
      <c r="A16" s="236"/>
      <c r="B16" s="242"/>
      <c r="C16" s="238" t="s">
        <v>136</v>
      </c>
      <c r="D16" s="239">
        <v>448059</v>
      </c>
      <c r="E16" s="239">
        <v>383778</v>
      </c>
      <c r="F16" s="239">
        <v>287135</v>
      </c>
      <c r="G16" s="239">
        <v>92271</v>
      </c>
      <c r="H16" s="239">
        <v>18954</v>
      </c>
      <c r="I16" s="239">
        <v>21223</v>
      </c>
      <c r="J16" s="239">
        <v>12172</v>
      </c>
      <c r="K16" s="240">
        <v>12139</v>
      </c>
    </row>
    <row r="17" spans="1:11" ht="15.95" customHeight="1">
      <c r="A17" s="241"/>
      <c r="B17" s="242"/>
      <c r="C17" s="238" t="s">
        <v>137</v>
      </c>
      <c r="D17" s="239">
        <v>861102</v>
      </c>
      <c r="E17" s="239">
        <v>388769</v>
      </c>
      <c r="F17" s="239">
        <v>283122</v>
      </c>
      <c r="G17" s="239">
        <v>88198</v>
      </c>
      <c r="H17" s="239">
        <v>22124</v>
      </c>
      <c r="I17" s="239">
        <v>18123</v>
      </c>
      <c r="J17" s="239">
        <v>8235</v>
      </c>
      <c r="K17" s="240">
        <v>8937</v>
      </c>
    </row>
    <row r="18" spans="1:11" ht="15.95" customHeight="1">
      <c r="A18" s="241"/>
      <c r="B18" s="242"/>
      <c r="C18" s="238" t="s">
        <v>138</v>
      </c>
      <c r="D18" s="239">
        <v>734277</v>
      </c>
      <c r="E18" s="239">
        <v>453583</v>
      </c>
      <c r="F18" s="239">
        <v>286714</v>
      </c>
      <c r="G18" s="239">
        <v>101107</v>
      </c>
      <c r="H18" s="239">
        <v>9560</v>
      </c>
      <c r="I18" s="239">
        <v>16694</v>
      </c>
      <c r="J18" s="239">
        <v>22137</v>
      </c>
      <c r="K18" s="240">
        <v>6656</v>
      </c>
    </row>
    <row r="19" spans="1:11" ht="15.95" customHeight="1">
      <c r="A19" s="241"/>
      <c r="B19" s="242"/>
      <c r="C19" s="238" t="s">
        <v>139</v>
      </c>
      <c r="D19" s="235">
        <v>516943</v>
      </c>
      <c r="E19" s="235">
        <v>375286</v>
      </c>
      <c r="F19" s="235">
        <v>302501</v>
      </c>
      <c r="G19" s="235">
        <v>107002</v>
      </c>
      <c r="H19" s="235">
        <v>28045</v>
      </c>
      <c r="I19" s="235">
        <v>20852</v>
      </c>
      <c r="J19" s="235">
        <v>7967</v>
      </c>
      <c r="K19" s="243">
        <v>7917</v>
      </c>
    </row>
    <row r="20" spans="1:11" ht="15.95" customHeight="1">
      <c r="A20" s="241"/>
      <c r="B20" s="242"/>
      <c r="C20" s="238" t="s">
        <v>140</v>
      </c>
      <c r="D20" s="239">
        <v>396685</v>
      </c>
      <c r="E20" s="239">
        <v>388669</v>
      </c>
      <c r="F20" s="239">
        <v>315788</v>
      </c>
      <c r="G20" s="239">
        <v>98223</v>
      </c>
      <c r="H20" s="239">
        <v>20100</v>
      </c>
      <c r="I20" s="239">
        <v>18885</v>
      </c>
      <c r="J20" s="239">
        <v>22186</v>
      </c>
      <c r="K20" s="240">
        <v>10944</v>
      </c>
    </row>
    <row r="21" spans="1:11" ht="15.95" customHeight="1">
      <c r="A21" s="241"/>
      <c r="B21" s="242"/>
      <c r="C21" s="238" t="s">
        <v>141</v>
      </c>
      <c r="D21" s="239">
        <v>447559</v>
      </c>
      <c r="E21" s="239">
        <v>400896</v>
      </c>
      <c r="F21" s="239">
        <v>337679</v>
      </c>
      <c r="G21" s="239">
        <v>101067</v>
      </c>
      <c r="H21" s="239">
        <v>13072</v>
      </c>
      <c r="I21" s="239">
        <v>23146</v>
      </c>
      <c r="J21" s="239">
        <v>10666</v>
      </c>
      <c r="K21" s="240">
        <v>8157</v>
      </c>
    </row>
    <row r="22" spans="1:11" ht="15.95" customHeight="1">
      <c r="A22" s="241"/>
      <c r="B22" s="242"/>
      <c r="C22" s="238" t="s">
        <v>142</v>
      </c>
      <c r="D22" s="239">
        <v>378608</v>
      </c>
      <c r="E22" s="239">
        <v>354475</v>
      </c>
      <c r="F22" s="239">
        <v>292284</v>
      </c>
      <c r="G22" s="239">
        <v>92447</v>
      </c>
      <c r="H22" s="239">
        <v>12633</v>
      </c>
      <c r="I22" s="239">
        <v>15867</v>
      </c>
      <c r="J22" s="239">
        <v>6587</v>
      </c>
      <c r="K22" s="240">
        <v>16560</v>
      </c>
    </row>
    <row r="23" spans="1:11" ht="15.95" customHeight="1">
      <c r="A23" s="241"/>
      <c r="B23" s="242"/>
      <c r="C23" s="244" t="s">
        <v>143</v>
      </c>
      <c r="D23" s="245">
        <v>899730</v>
      </c>
      <c r="E23" s="245">
        <v>561874</v>
      </c>
      <c r="F23" s="245">
        <v>417975</v>
      </c>
      <c r="G23" s="245">
        <v>112931</v>
      </c>
      <c r="H23" s="245">
        <v>12676</v>
      </c>
      <c r="I23" s="245">
        <v>19861</v>
      </c>
      <c r="J23" s="245">
        <v>10635</v>
      </c>
      <c r="K23" s="246">
        <v>19166</v>
      </c>
    </row>
    <row r="24" spans="1:11" ht="15.95" customHeight="1" thickBot="1">
      <c r="A24" s="529" t="s">
        <v>144</v>
      </c>
      <c r="B24" s="530"/>
      <c r="C24" s="531"/>
      <c r="D24" s="247">
        <f t="shared" ref="D24:K24" si="1">(D11-D10)/D10*100</f>
        <v>6.7379517208288275</v>
      </c>
      <c r="E24" s="247">
        <f t="shared" si="1"/>
        <v>0.77401701281951796</v>
      </c>
      <c r="F24" s="247">
        <f t="shared" si="1"/>
        <v>3.2056874230211676</v>
      </c>
      <c r="G24" s="247">
        <f t="shared" si="1"/>
        <v>7.2852065502826111</v>
      </c>
      <c r="H24" s="247">
        <f t="shared" si="1"/>
        <v>-21.081637648012016</v>
      </c>
      <c r="I24" s="247">
        <f t="shared" si="1"/>
        <v>1.5883644712106342</v>
      </c>
      <c r="J24" s="247">
        <f t="shared" si="1"/>
        <v>14.379761702390692</v>
      </c>
      <c r="K24" s="310">
        <f t="shared" si="1"/>
        <v>4.5746401042402489</v>
      </c>
    </row>
    <row r="25" spans="1:11" ht="13.5" customHeight="1" thickBot="1">
      <c r="A25" s="248"/>
      <c r="B25" s="248"/>
      <c r="C25" s="248"/>
      <c r="D25" s="249" t="s">
        <v>145</v>
      </c>
      <c r="E25" s="249" t="s">
        <v>145</v>
      </c>
      <c r="F25" s="249" t="s">
        <v>145</v>
      </c>
      <c r="G25" s="249" t="s">
        <v>145</v>
      </c>
      <c r="H25" s="249" t="s">
        <v>145</v>
      </c>
      <c r="I25" s="249" t="s">
        <v>145</v>
      </c>
      <c r="J25" s="249" t="s">
        <v>145</v>
      </c>
      <c r="K25" s="249" t="s">
        <v>145</v>
      </c>
    </row>
    <row r="26" spans="1:11" ht="13.5" customHeight="1">
      <c r="A26" s="532" t="s">
        <v>119</v>
      </c>
      <c r="B26" s="533"/>
      <c r="C26" s="534"/>
      <c r="D26" s="538" t="s">
        <v>146</v>
      </c>
      <c r="E26" s="540" t="s">
        <v>147</v>
      </c>
      <c r="F26" s="538" t="s">
        <v>148</v>
      </c>
      <c r="G26" s="538" t="s">
        <v>149</v>
      </c>
      <c r="H26" s="540" t="s">
        <v>150</v>
      </c>
      <c r="I26" s="540" t="s">
        <v>151</v>
      </c>
      <c r="J26" s="540" t="s">
        <v>152</v>
      </c>
      <c r="K26" s="544" t="s">
        <v>153</v>
      </c>
    </row>
    <row r="27" spans="1:11">
      <c r="A27" s="535"/>
      <c r="B27" s="536"/>
      <c r="C27" s="537"/>
      <c r="D27" s="539"/>
      <c r="E27" s="541"/>
      <c r="F27" s="539"/>
      <c r="G27" s="539"/>
      <c r="H27" s="541"/>
      <c r="I27" s="541"/>
      <c r="J27" s="541"/>
      <c r="K27" s="545"/>
    </row>
    <row r="28" spans="1:11" s="141" customFormat="1" ht="11.25" customHeight="1">
      <c r="A28" s="546"/>
      <c r="B28" s="547"/>
      <c r="C28" s="548"/>
      <c r="D28" s="250" t="s">
        <v>128</v>
      </c>
      <c r="E28" s="250" t="s">
        <v>128</v>
      </c>
      <c r="F28" s="250" t="s">
        <v>128</v>
      </c>
      <c r="G28" s="250" t="s">
        <v>128</v>
      </c>
      <c r="H28" s="250" t="s">
        <v>128</v>
      </c>
      <c r="I28" s="250" t="s">
        <v>128</v>
      </c>
      <c r="J28" s="250" t="s">
        <v>128</v>
      </c>
      <c r="K28" s="251" t="s">
        <v>154</v>
      </c>
    </row>
    <row r="29" spans="1:11" ht="15.95" customHeight="1">
      <c r="A29" s="232" t="s">
        <v>129</v>
      </c>
      <c r="B29" s="252">
        <v>31</v>
      </c>
      <c r="C29" s="253" t="s">
        <v>130</v>
      </c>
      <c r="D29" s="254">
        <v>11463</v>
      </c>
      <c r="E29" s="254">
        <v>42523</v>
      </c>
      <c r="F29" s="254">
        <v>18277</v>
      </c>
      <c r="G29" s="254">
        <v>31564</v>
      </c>
      <c r="H29" s="254">
        <v>59926</v>
      </c>
      <c r="I29" s="254">
        <v>95852</v>
      </c>
      <c r="J29" s="254">
        <v>450345</v>
      </c>
      <c r="K29" s="255">
        <v>26.3</v>
      </c>
    </row>
    <row r="30" spans="1:11" ht="15.95" customHeight="1">
      <c r="A30" s="232" t="s">
        <v>131</v>
      </c>
      <c r="B30" s="252">
        <v>2</v>
      </c>
      <c r="C30" s="253" t="s">
        <v>130</v>
      </c>
      <c r="D30" s="254">
        <v>15944</v>
      </c>
      <c r="E30" s="254">
        <v>38456</v>
      </c>
      <c r="F30" s="254">
        <v>17012</v>
      </c>
      <c r="G30" s="254">
        <v>24908</v>
      </c>
      <c r="H30" s="254">
        <v>57465</v>
      </c>
      <c r="I30" s="254">
        <v>107284</v>
      </c>
      <c r="J30" s="254">
        <v>463338</v>
      </c>
      <c r="K30" s="255">
        <v>18.600000000000001</v>
      </c>
    </row>
    <row r="31" spans="1:11" ht="15.95" customHeight="1">
      <c r="A31" s="256" t="s">
        <v>131</v>
      </c>
      <c r="B31" s="233">
        <v>3</v>
      </c>
      <c r="C31" s="253" t="s">
        <v>130</v>
      </c>
      <c r="D31" s="254">
        <v>16388</v>
      </c>
      <c r="E31" s="254">
        <v>48958</v>
      </c>
      <c r="F31" s="254">
        <v>28078</v>
      </c>
      <c r="G31" s="254">
        <v>37007</v>
      </c>
      <c r="H31" s="254">
        <v>47353</v>
      </c>
      <c r="I31" s="254">
        <v>125991</v>
      </c>
      <c r="J31" s="254">
        <v>476123</v>
      </c>
      <c r="K31" s="255">
        <v>24</v>
      </c>
    </row>
    <row r="32" spans="1:11" ht="15.95" customHeight="1">
      <c r="A32" s="256" t="s">
        <v>131</v>
      </c>
      <c r="B32" s="233">
        <v>4</v>
      </c>
      <c r="C32" s="234" t="s">
        <v>155</v>
      </c>
      <c r="D32" s="239">
        <v>14707</v>
      </c>
      <c r="E32" s="239">
        <v>46329</v>
      </c>
      <c r="F32" s="239">
        <v>19581</v>
      </c>
      <c r="G32" s="239">
        <v>34865</v>
      </c>
      <c r="H32" s="239">
        <v>47045</v>
      </c>
      <c r="I32" s="239">
        <v>101602</v>
      </c>
      <c r="J32" s="239">
        <v>433026</v>
      </c>
      <c r="K32" s="257">
        <v>13</v>
      </c>
    </row>
    <row r="33" spans="1:11" ht="15.95" customHeight="1">
      <c r="A33" s="232" t="s">
        <v>131</v>
      </c>
      <c r="B33" s="233">
        <v>5</v>
      </c>
      <c r="C33" s="234" t="s">
        <v>155</v>
      </c>
      <c r="D33" s="258">
        <v>16073.083333333334</v>
      </c>
      <c r="E33" s="258">
        <v>35873.833333333336</v>
      </c>
      <c r="F33" s="258">
        <v>13436</v>
      </c>
      <c r="G33" s="258">
        <v>30798.25</v>
      </c>
      <c r="H33" s="258">
        <v>50635</v>
      </c>
      <c r="I33" s="258">
        <v>101702.66666666667</v>
      </c>
      <c r="J33" s="258">
        <v>409601.33333333331</v>
      </c>
      <c r="K33" s="259">
        <v>30.216666666666669</v>
      </c>
    </row>
    <row r="34" spans="1:11" ht="15.95" customHeight="1">
      <c r="A34" s="232" t="s">
        <v>131</v>
      </c>
      <c r="B34" s="233">
        <v>6</v>
      </c>
      <c r="C34" s="234" t="s">
        <v>155</v>
      </c>
      <c r="D34" s="239">
        <f>AVERAGE(D35:D46)</f>
        <v>12266</v>
      </c>
      <c r="E34" s="239">
        <f t="shared" ref="E34:H34" si="2">AVERAGE(E35:E46)</f>
        <v>43477.083333333336</v>
      </c>
      <c r="F34" s="239">
        <f t="shared" si="2"/>
        <v>17002.416666666668</v>
      </c>
      <c r="G34" s="239">
        <f t="shared" si="2"/>
        <v>29034</v>
      </c>
      <c r="H34" s="239">
        <f t="shared" si="2"/>
        <v>49887.75</v>
      </c>
      <c r="I34" s="239">
        <f t="shared" ref="I34" si="3">AVERAGE(I35:I46)</f>
        <v>95270.583333333328</v>
      </c>
      <c r="J34" s="239">
        <f t="shared" ref="J34" si="4">AVERAGE(J35:J46)</f>
        <v>450484.91666666669</v>
      </c>
      <c r="K34" s="240">
        <f t="shared" ref="K34" si="5">AVERAGE(K35:K46)</f>
        <v>31.316666666666666</v>
      </c>
    </row>
    <row r="35" spans="1:11" ht="15.95" customHeight="1">
      <c r="A35" s="236"/>
      <c r="B35" s="237"/>
      <c r="C35" s="238" t="s">
        <v>132</v>
      </c>
      <c r="D35" s="239">
        <v>16593</v>
      </c>
      <c r="E35" s="239">
        <v>37720</v>
      </c>
      <c r="F35" s="239">
        <v>3899</v>
      </c>
      <c r="G35" s="239">
        <v>20689</v>
      </c>
      <c r="H35" s="239">
        <v>55713</v>
      </c>
      <c r="I35" s="239">
        <v>74292</v>
      </c>
      <c r="J35" s="239">
        <v>330635</v>
      </c>
      <c r="K35" s="260">
        <v>31.5</v>
      </c>
    </row>
    <row r="36" spans="1:11" ht="15.95" customHeight="1">
      <c r="A36" s="241"/>
      <c r="B36" s="242"/>
      <c r="C36" s="238" t="s">
        <v>133</v>
      </c>
      <c r="D36" s="239">
        <v>10677</v>
      </c>
      <c r="E36" s="239">
        <v>45251</v>
      </c>
      <c r="F36" s="239">
        <v>19778</v>
      </c>
      <c r="G36" s="239">
        <v>34205</v>
      </c>
      <c r="H36" s="239">
        <v>56154</v>
      </c>
      <c r="I36" s="239">
        <v>86600</v>
      </c>
      <c r="J36" s="239">
        <v>422399</v>
      </c>
      <c r="K36" s="260">
        <v>28.1</v>
      </c>
    </row>
    <row r="37" spans="1:11" ht="15.95" customHeight="1">
      <c r="A37" s="241"/>
      <c r="B37" s="242"/>
      <c r="C37" s="238" t="s">
        <v>134</v>
      </c>
      <c r="D37" s="239">
        <v>12569</v>
      </c>
      <c r="E37" s="239">
        <v>36897</v>
      </c>
      <c r="F37" s="239">
        <v>2558</v>
      </c>
      <c r="G37" s="239">
        <v>32511</v>
      </c>
      <c r="H37" s="239">
        <v>48639</v>
      </c>
      <c r="I37" s="239">
        <v>81769</v>
      </c>
      <c r="J37" s="239">
        <v>371337</v>
      </c>
      <c r="K37" s="260">
        <v>32.4</v>
      </c>
    </row>
    <row r="38" spans="1:11" ht="15.95" customHeight="1">
      <c r="A38" s="241"/>
      <c r="B38" s="242"/>
      <c r="C38" s="238" t="s">
        <v>135</v>
      </c>
      <c r="D38" s="239">
        <v>9232</v>
      </c>
      <c r="E38" s="239">
        <v>30358</v>
      </c>
      <c r="F38" s="239">
        <v>27144</v>
      </c>
      <c r="G38" s="239">
        <v>29575</v>
      </c>
      <c r="H38" s="239">
        <v>42765</v>
      </c>
      <c r="I38" s="239">
        <v>116453</v>
      </c>
      <c r="J38" s="239">
        <v>382617</v>
      </c>
      <c r="K38" s="260">
        <v>30.2</v>
      </c>
    </row>
    <row r="39" spans="1:11" ht="15.95" customHeight="1">
      <c r="A39" s="236"/>
      <c r="B39" s="242"/>
      <c r="C39" s="238" t="s">
        <v>136</v>
      </c>
      <c r="D39" s="239">
        <v>7445</v>
      </c>
      <c r="E39" s="239">
        <v>35143</v>
      </c>
      <c r="F39" s="239">
        <v>6349</v>
      </c>
      <c r="G39" s="239">
        <v>22795</v>
      </c>
      <c r="H39" s="239">
        <v>58646</v>
      </c>
      <c r="I39" s="239">
        <v>96644</v>
      </c>
      <c r="J39" s="239">
        <v>351416</v>
      </c>
      <c r="K39" s="260">
        <v>32.1</v>
      </c>
    </row>
    <row r="40" spans="1:11" ht="15.95" customHeight="1">
      <c r="A40" s="241"/>
      <c r="B40" s="242"/>
      <c r="C40" s="238" t="s">
        <v>137</v>
      </c>
      <c r="D40" s="239">
        <v>16836</v>
      </c>
      <c r="E40" s="239">
        <v>32410</v>
      </c>
      <c r="F40" s="239">
        <v>4351</v>
      </c>
      <c r="G40" s="239">
        <v>33555</v>
      </c>
      <c r="H40" s="239">
        <v>50353</v>
      </c>
      <c r="I40" s="239">
        <v>105647</v>
      </c>
      <c r="J40" s="239">
        <v>755455</v>
      </c>
      <c r="K40" s="261">
        <v>31.2</v>
      </c>
    </row>
    <row r="41" spans="1:11" ht="15.95" customHeight="1">
      <c r="A41" s="241"/>
      <c r="B41" s="242"/>
      <c r="C41" s="238" t="s">
        <v>138</v>
      </c>
      <c r="D41" s="239">
        <v>9946</v>
      </c>
      <c r="E41" s="239">
        <v>31234</v>
      </c>
      <c r="F41" s="239">
        <v>17171</v>
      </c>
      <c r="G41" s="239">
        <v>30973</v>
      </c>
      <c r="H41" s="239">
        <v>41235</v>
      </c>
      <c r="I41" s="239">
        <v>166869</v>
      </c>
      <c r="J41" s="239">
        <v>567407</v>
      </c>
      <c r="K41" s="260">
        <v>35.299999999999997</v>
      </c>
    </row>
    <row r="42" spans="1:11" ht="15.95" customHeight="1">
      <c r="A42" s="241"/>
      <c r="B42" s="242"/>
      <c r="C42" s="238" t="s">
        <v>139</v>
      </c>
      <c r="D42" s="239">
        <v>11030</v>
      </c>
      <c r="E42" s="239">
        <v>32745</v>
      </c>
      <c r="F42" s="239">
        <v>7545</v>
      </c>
      <c r="G42" s="239">
        <v>36637</v>
      </c>
      <c r="H42" s="239">
        <v>42761</v>
      </c>
      <c r="I42" s="239">
        <v>72786</v>
      </c>
      <c r="J42" s="239">
        <v>444157</v>
      </c>
      <c r="K42" s="260">
        <v>35.4</v>
      </c>
    </row>
    <row r="43" spans="1:11" ht="15.95" customHeight="1">
      <c r="A43" s="241"/>
      <c r="B43" s="242"/>
      <c r="C43" s="238" t="s">
        <v>140</v>
      </c>
      <c r="D43" s="239">
        <v>14353</v>
      </c>
      <c r="E43" s="239">
        <v>39200</v>
      </c>
      <c r="F43" s="239">
        <v>23758</v>
      </c>
      <c r="G43" s="239">
        <v>23960</v>
      </c>
      <c r="H43" s="239">
        <v>44179</v>
      </c>
      <c r="I43" s="239">
        <v>72881</v>
      </c>
      <c r="J43" s="239">
        <v>323805</v>
      </c>
      <c r="K43" s="260">
        <v>31.1</v>
      </c>
    </row>
    <row r="44" spans="1:11" ht="15.95" customHeight="1">
      <c r="A44" s="241"/>
      <c r="B44" s="242"/>
      <c r="C44" s="238" t="s">
        <v>156</v>
      </c>
      <c r="D44" s="239">
        <v>13770</v>
      </c>
      <c r="E44" s="239">
        <v>38682</v>
      </c>
      <c r="F44" s="239">
        <v>57425</v>
      </c>
      <c r="G44" s="239">
        <v>25324</v>
      </c>
      <c r="H44" s="239">
        <v>46372</v>
      </c>
      <c r="I44" s="239">
        <v>63216</v>
      </c>
      <c r="J44" s="239">
        <v>384343</v>
      </c>
      <c r="K44" s="260">
        <v>29.9</v>
      </c>
    </row>
    <row r="45" spans="1:11" ht="15.95" customHeight="1">
      <c r="A45" s="241"/>
      <c r="B45" s="242"/>
      <c r="C45" s="238" t="s">
        <v>157</v>
      </c>
      <c r="D45" s="239">
        <v>14801</v>
      </c>
      <c r="E45" s="239">
        <v>30819</v>
      </c>
      <c r="F45" s="239">
        <v>22914</v>
      </c>
      <c r="G45" s="239">
        <v>26478</v>
      </c>
      <c r="H45" s="239">
        <v>53178</v>
      </c>
      <c r="I45" s="239">
        <v>62191</v>
      </c>
      <c r="J45" s="239">
        <v>316417</v>
      </c>
      <c r="K45" s="260">
        <v>31.6</v>
      </c>
    </row>
    <row r="46" spans="1:11" ht="15.95" customHeight="1">
      <c r="A46" s="241"/>
      <c r="B46" s="242"/>
      <c r="C46" s="238" t="s">
        <v>158</v>
      </c>
      <c r="D46" s="245">
        <v>9940</v>
      </c>
      <c r="E46" s="245">
        <v>131266</v>
      </c>
      <c r="F46" s="245">
        <v>11137</v>
      </c>
      <c r="G46" s="245">
        <v>31706</v>
      </c>
      <c r="H46" s="245">
        <v>58658</v>
      </c>
      <c r="I46" s="245">
        <v>143899</v>
      </c>
      <c r="J46" s="245">
        <v>755831</v>
      </c>
      <c r="K46" s="262">
        <v>27</v>
      </c>
    </row>
    <row r="47" spans="1:11" ht="15.95" customHeight="1" thickBot="1">
      <c r="A47" s="529" t="s">
        <v>144</v>
      </c>
      <c r="B47" s="530"/>
      <c r="C47" s="531"/>
      <c r="D47" s="247">
        <f>(D34-D33)/D33*100</f>
        <v>-23.686079729568586</v>
      </c>
      <c r="E47" s="247">
        <f t="shared" ref="E47:K47" si="6">(E34-E33)/E33*100</f>
        <v>21.194417472345208</v>
      </c>
      <c r="F47" s="247">
        <f t="shared" si="6"/>
        <v>26.54373821573882</v>
      </c>
      <c r="G47" s="247">
        <f t="shared" si="6"/>
        <v>-5.7284098934192684</v>
      </c>
      <c r="H47" s="247">
        <f t="shared" si="6"/>
        <v>-1.4757578749876568</v>
      </c>
      <c r="I47" s="247">
        <f t="shared" si="6"/>
        <v>-6.324399884631025</v>
      </c>
      <c r="J47" s="247">
        <f t="shared" si="6"/>
        <v>9.9813110959925364</v>
      </c>
      <c r="K47" s="310">
        <f t="shared" si="6"/>
        <v>3.64037506894649</v>
      </c>
    </row>
    <row r="48" spans="1:11" ht="18" customHeight="1">
      <c r="A48" s="542" t="s">
        <v>159</v>
      </c>
      <c r="B48" s="542"/>
      <c r="C48" s="542"/>
      <c r="D48" s="542"/>
      <c r="E48" s="542"/>
      <c r="F48" s="542"/>
      <c r="G48" s="542"/>
      <c r="H48" s="542"/>
      <c r="I48" s="542"/>
      <c r="J48" s="542"/>
      <c r="K48" s="542"/>
    </row>
    <row r="49" spans="1:11" ht="18" customHeight="1">
      <c r="A49" s="543" t="s">
        <v>160</v>
      </c>
      <c r="B49" s="543"/>
      <c r="C49" s="543"/>
      <c r="D49" s="543"/>
      <c r="E49" s="543"/>
      <c r="F49" s="543"/>
      <c r="G49" s="543"/>
      <c r="H49" s="543"/>
      <c r="I49" s="543"/>
      <c r="J49" s="543"/>
      <c r="K49" s="543"/>
    </row>
    <row r="50" spans="1:11" ht="18" customHeight="1">
      <c r="A50" s="543" t="s">
        <v>161</v>
      </c>
      <c r="B50" s="543"/>
      <c r="C50" s="543"/>
      <c r="D50" s="543"/>
      <c r="E50" s="543"/>
      <c r="F50" s="543"/>
      <c r="G50" s="543"/>
      <c r="H50" s="543"/>
      <c r="I50" s="543"/>
      <c r="J50" s="543"/>
      <c r="K50" s="543"/>
    </row>
    <row r="52" spans="1:11">
      <c r="C52" s="142"/>
      <c r="D52" s="142"/>
    </row>
  </sheetData>
  <mergeCells count="26">
    <mergeCell ref="A47:C47"/>
    <mergeCell ref="A48:K48"/>
    <mergeCell ref="A49:K49"/>
    <mergeCell ref="A50:K50"/>
    <mergeCell ref="G26:G27"/>
    <mergeCell ref="H26:H27"/>
    <mergeCell ref="I26:I27"/>
    <mergeCell ref="J26:J27"/>
    <mergeCell ref="K26:K27"/>
    <mergeCell ref="A28:C28"/>
    <mergeCell ref="F26:F27"/>
    <mergeCell ref="A5:C5"/>
    <mergeCell ref="A24:C24"/>
    <mergeCell ref="A26:C27"/>
    <mergeCell ref="D26:D27"/>
    <mergeCell ref="E26:E27"/>
    <mergeCell ref="A1:K1"/>
    <mergeCell ref="A3:C4"/>
    <mergeCell ref="D3:D4"/>
    <mergeCell ref="E3:E4"/>
    <mergeCell ref="F3:F4"/>
    <mergeCell ref="G3:G4"/>
    <mergeCell ref="H3:H4"/>
    <mergeCell ref="I3:I4"/>
    <mergeCell ref="J3:J4"/>
    <mergeCell ref="K3:K4"/>
  </mergeCells>
  <phoneticPr fontId="11"/>
  <printOptions horizontalCentered="1"/>
  <pageMargins left="0.51181102362204722" right="0.51181102362204722" top="0.59055118110236227" bottom="0.78740157480314965" header="0" footer="0.39370078740157483"/>
  <pageSetup paperSize="9" firstPageNumber="5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topLeftCell="A13" zoomScale="90" zoomScaleNormal="100" zoomScaleSheetLayoutView="90" workbookViewId="0">
      <selection activeCell="A51" sqref="A51"/>
    </sheetView>
  </sheetViews>
  <sheetFormatPr defaultColWidth="9" defaultRowHeight="13.5"/>
  <cols>
    <col min="1" max="1" width="5" style="124" customWidth="1"/>
    <col min="2" max="2" width="3.125" style="124" customWidth="1"/>
    <col min="3" max="3" width="6.25" style="124" customWidth="1"/>
    <col min="4" max="13" width="7.25" style="124" customWidth="1"/>
    <col min="14" max="16384" width="9" style="124"/>
  </cols>
  <sheetData>
    <row r="1" spans="1:13" ht="22.5" customHeight="1">
      <c r="A1" s="513" t="s">
        <v>162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</row>
    <row r="2" spans="1:13" ht="14.25" thickBo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551" t="s">
        <v>163</v>
      </c>
      <c r="L2" s="551"/>
      <c r="M2" s="551"/>
    </row>
    <row r="3" spans="1:13" ht="18" customHeight="1">
      <c r="A3" s="514" t="s">
        <v>164</v>
      </c>
      <c r="B3" s="515"/>
      <c r="C3" s="516"/>
      <c r="D3" s="552" t="s">
        <v>165</v>
      </c>
      <c r="E3" s="554" t="s">
        <v>123</v>
      </c>
      <c r="F3" s="143" t="s">
        <v>167</v>
      </c>
      <c r="G3" s="143" t="s">
        <v>167</v>
      </c>
      <c r="H3" s="143" t="s">
        <v>167</v>
      </c>
      <c r="I3" s="144" t="s">
        <v>167</v>
      </c>
      <c r="J3" s="145" t="s">
        <v>167</v>
      </c>
      <c r="K3" s="522" t="s">
        <v>124</v>
      </c>
      <c r="L3" s="555" t="s">
        <v>168</v>
      </c>
      <c r="M3" s="557" t="s">
        <v>126</v>
      </c>
    </row>
    <row r="4" spans="1:13" ht="19.5" customHeight="1">
      <c r="A4" s="517"/>
      <c r="B4" s="518"/>
      <c r="C4" s="519"/>
      <c r="D4" s="553"/>
      <c r="E4" s="521"/>
      <c r="F4" s="224" t="s">
        <v>169</v>
      </c>
      <c r="G4" s="146" t="s">
        <v>170</v>
      </c>
      <c r="H4" s="146" t="s">
        <v>171</v>
      </c>
      <c r="I4" s="146" t="s">
        <v>172</v>
      </c>
      <c r="J4" s="224" t="s">
        <v>173</v>
      </c>
      <c r="K4" s="523"/>
      <c r="L4" s="556"/>
      <c r="M4" s="558"/>
    </row>
    <row r="5" spans="1:13" ht="15" customHeight="1">
      <c r="A5" s="559" t="s">
        <v>174</v>
      </c>
      <c r="B5" s="560"/>
      <c r="C5" s="561"/>
      <c r="D5" s="147">
        <v>10000</v>
      </c>
      <c r="E5" s="147">
        <v>2626</v>
      </c>
      <c r="F5" s="147">
        <v>214</v>
      </c>
      <c r="G5" s="147">
        <v>112</v>
      </c>
      <c r="H5" s="147">
        <v>188</v>
      </c>
      <c r="I5" s="147">
        <v>96</v>
      </c>
      <c r="J5" s="147">
        <v>460</v>
      </c>
      <c r="K5" s="147">
        <v>2149</v>
      </c>
      <c r="L5" s="148">
        <v>693</v>
      </c>
      <c r="M5" s="149">
        <v>387</v>
      </c>
    </row>
    <row r="6" spans="1:13" s="151" customFormat="1" ht="15" customHeight="1">
      <c r="A6" s="549">
        <v>2019</v>
      </c>
      <c r="B6" s="550"/>
      <c r="C6" s="150" t="s">
        <v>155</v>
      </c>
      <c r="D6" s="205">
        <v>99.3</v>
      </c>
      <c r="E6" s="205">
        <v>98.2</v>
      </c>
      <c r="F6" s="205">
        <v>99.2</v>
      </c>
      <c r="G6" s="205">
        <v>100.8</v>
      </c>
      <c r="H6" s="205">
        <v>94.5</v>
      </c>
      <c r="I6" s="205">
        <v>95.4</v>
      </c>
      <c r="J6" s="205">
        <v>98.2</v>
      </c>
      <c r="K6" s="205">
        <v>98.7</v>
      </c>
      <c r="L6" s="205">
        <v>101.5</v>
      </c>
      <c r="M6" s="207">
        <v>98.9</v>
      </c>
    </row>
    <row r="7" spans="1:13" ht="15" customHeight="1">
      <c r="A7" s="549">
        <v>2020</v>
      </c>
      <c r="B7" s="550"/>
      <c r="C7" s="152" t="s">
        <v>155</v>
      </c>
      <c r="D7" s="205">
        <v>100</v>
      </c>
      <c r="E7" s="205">
        <v>100</v>
      </c>
      <c r="F7" s="205">
        <v>100</v>
      </c>
      <c r="G7" s="205">
        <v>100</v>
      </c>
      <c r="H7" s="205">
        <v>100</v>
      </c>
      <c r="I7" s="205">
        <v>100</v>
      </c>
      <c r="J7" s="205">
        <v>100</v>
      </c>
      <c r="K7" s="205">
        <v>100</v>
      </c>
      <c r="L7" s="205">
        <v>100</v>
      </c>
      <c r="M7" s="206">
        <v>100</v>
      </c>
    </row>
    <row r="8" spans="1:13" ht="15" customHeight="1">
      <c r="A8" s="549">
        <v>2021</v>
      </c>
      <c r="B8" s="550"/>
      <c r="C8" s="152" t="s">
        <v>155</v>
      </c>
      <c r="D8" s="205">
        <v>99.341666666666654</v>
      </c>
      <c r="E8" s="205">
        <v>100.10000000000001</v>
      </c>
      <c r="F8" s="205">
        <v>98.433333333333323</v>
      </c>
      <c r="G8" s="205">
        <v>103.32499999999999</v>
      </c>
      <c r="H8" s="205">
        <v>96.608333333333348</v>
      </c>
      <c r="I8" s="205">
        <v>101.625</v>
      </c>
      <c r="J8" s="205">
        <v>99.766666666666652</v>
      </c>
      <c r="K8" s="205">
        <v>99.791666666666686</v>
      </c>
      <c r="L8" s="205">
        <v>99.383333333333326</v>
      </c>
      <c r="M8" s="206">
        <v>99.608333333333348</v>
      </c>
    </row>
    <row r="9" spans="1:13" ht="15" customHeight="1">
      <c r="A9" s="549">
        <v>2022</v>
      </c>
      <c r="B9" s="550"/>
      <c r="C9" s="150" t="s">
        <v>155</v>
      </c>
      <c r="D9" s="208">
        <v>101.30833333333334</v>
      </c>
      <c r="E9" s="208">
        <v>104.20833333333333</v>
      </c>
      <c r="F9" s="208">
        <v>101.75833333333333</v>
      </c>
      <c r="G9" s="208">
        <v>118.02499999999999</v>
      </c>
      <c r="H9" s="208">
        <v>98.958333333333329</v>
      </c>
      <c r="I9" s="208">
        <v>105.625</v>
      </c>
      <c r="J9" s="208">
        <v>96.291666666666643</v>
      </c>
      <c r="K9" s="208">
        <v>91.149999999999991</v>
      </c>
      <c r="L9" s="208">
        <v>112.73333333333333</v>
      </c>
      <c r="M9" s="209">
        <v>102.88333333333334</v>
      </c>
    </row>
    <row r="10" spans="1:13" ht="15" customHeight="1">
      <c r="A10" s="549">
        <v>2023</v>
      </c>
      <c r="B10" s="550"/>
      <c r="C10" s="153" t="s">
        <v>155</v>
      </c>
      <c r="D10" s="210">
        <v>104.71666666666665</v>
      </c>
      <c r="E10" s="210">
        <v>112.10833333333333</v>
      </c>
      <c r="F10" s="210">
        <v>109.73333333333333</v>
      </c>
      <c r="G10" s="210">
        <v>124.97500000000002</v>
      </c>
      <c r="H10" s="210">
        <v>104.35833333333335</v>
      </c>
      <c r="I10" s="210">
        <v>113.83333333333331</v>
      </c>
      <c r="J10" s="210">
        <v>110.375</v>
      </c>
      <c r="K10" s="210">
        <v>101.31666666666666</v>
      </c>
      <c r="L10" s="210">
        <v>101.84166666666668</v>
      </c>
      <c r="M10" s="211">
        <v>112.35833333333333</v>
      </c>
    </row>
    <row r="11" spans="1:13" ht="15" customHeight="1">
      <c r="A11" s="564">
        <v>2024</v>
      </c>
      <c r="B11" s="565"/>
      <c r="C11" s="263" t="s">
        <v>155</v>
      </c>
      <c r="D11" s="264">
        <v>107.7</v>
      </c>
      <c r="E11" s="264">
        <v>117.6</v>
      </c>
      <c r="F11" s="264">
        <f t="shared" ref="F11:M11" si="0">SUM(F12:F23)/12</f>
        <v>119.45</v>
      </c>
      <c r="G11" s="264">
        <f>SUM(G12:G23)/12</f>
        <v>125.125</v>
      </c>
      <c r="H11" s="264">
        <f t="shared" si="0"/>
        <v>114.86666666666666</v>
      </c>
      <c r="I11" s="264">
        <f t="shared" si="0"/>
        <v>126.10833333333333</v>
      </c>
      <c r="J11" s="264">
        <f t="shared" si="0"/>
        <v>114.37499999999999</v>
      </c>
      <c r="K11" s="264">
        <f t="shared" si="0"/>
        <v>102.38333333333333</v>
      </c>
      <c r="L11" s="264">
        <f t="shared" si="0"/>
        <v>106.8</v>
      </c>
      <c r="M11" s="265">
        <f t="shared" si="0"/>
        <v>115.74999999999999</v>
      </c>
    </row>
    <row r="12" spans="1:13" ht="15" customHeight="1">
      <c r="A12" s="236"/>
      <c r="B12" s="266"/>
      <c r="C12" s="238" t="s">
        <v>175</v>
      </c>
      <c r="D12" s="267">
        <v>106.1</v>
      </c>
      <c r="E12" s="267">
        <v>115.2</v>
      </c>
      <c r="F12" s="267">
        <v>112.1</v>
      </c>
      <c r="G12" s="267">
        <v>121.3</v>
      </c>
      <c r="H12" s="267">
        <v>111.1</v>
      </c>
      <c r="I12" s="267">
        <v>125.2</v>
      </c>
      <c r="J12" s="267">
        <v>112.7</v>
      </c>
      <c r="K12" s="267">
        <v>101.9</v>
      </c>
      <c r="L12" s="267">
        <v>100.6</v>
      </c>
      <c r="M12" s="268">
        <v>113.3</v>
      </c>
    </row>
    <row r="13" spans="1:13" ht="15" customHeight="1">
      <c r="A13" s="241"/>
      <c r="B13" s="242"/>
      <c r="C13" s="238" t="s">
        <v>133</v>
      </c>
      <c r="D13" s="269">
        <v>106.1</v>
      </c>
      <c r="E13" s="269">
        <v>114.8</v>
      </c>
      <c r="F13" s="269">
        <v>114.6</v>
      </c>
      <c r="G13" s="270">
        <v>121.1</v>
      </c>
      <c r="H13" s="269">
        <v>101.9</v>
      </c>
      <c r="I13" s="269">
        <v>124.7</v>
      </c>
      <c r="J13" s="269">
        <v>113.5</v>
      </c>
      <c r="K13" s="269">
        <v>101.8</v>
      </c>
      <c r="L13" s="269">
        <v>100.9</v>
      </c>
      <c r="M13" s="271">
        <v>112.5</v>
      </c>
    </row>
    <row r="14" spans="1:13" ht="15" customHeight="1">
      <c r="A14" s="241"/>
      <c r="B14" s="242"/>
      <c r="C14" s="238" t="s">
        <v>134</v>
      </c>
      <c r="D14" s="267">
        <v>106.5</v>
      </c>
      <c r="E14" s="267">
        <v>115.8</v>
      </c>
      <c r="F14" s="267">
        <v>114.5</v>
      </c>
      <c r="G14" s="267">
        <v>124</v>
      </c>
      <c r="H14" s="267">
        <v>105.3</v>
      </c>
      <c r="I14" s="267">
        <v>131.1</v>
      </c>
      <c r="J14" s="267">
        <v>113.5</v>
      </c>
      <c r="K14" s="267">
        <v>102.1</v>
      </c>
      <c r="L14" s="267">
        <v>101.8</v>
      </c>
      <c r="M14" s="268">
        <v>112.1</v>
      </c>
    </row>
    <row r="15" spans="1:13" ht="15" customHeight="1">
      <c r="A15" s="241"/>
      <c r="B15" s="242"/>
      <c r="C15" s="238" t="s">
        <v>135</v>
      </c>
      <c r="D15" s="267">
        <v>106.9</v>
      </c>
      <c r="E15" s="267">
        <v>116.2</v>
      </c>
      <c r="F15" s="267">
        <v>113</v>
      </c>
      <c r="G15" s="267">
        <v>121.3</v>
      </c>
      <c r="H15" s="267">
        <v>114.9</v>
      </c>
      <c r="I15" s="267">
        <v>123.6</v>
      </c>
      <c r="J15" s="267">
        <v>113.7</v>
      </c>
      <c r="K15" s="267">
        <v>102.1</v>
      </c>
      <c r="L15" s="267">
        <v>102.4</v>
      </c>
      <c r="M15" s="268">
        <v>114.1</v>
      </c>
    </row>
    <row r="16" spans="1:13" ht="15" customHeight="1">
      <c r="A16" s="236"/>
      <c r="B16" s="242"/>
      <c r="C16" s="238" t="s">
        <v>136</v>
      </c>
      <c r="D16" s="267">
        <v>107.2</v>
      </c>
      <c r="E16" s="267">
        <v>116.2</v>
      </c>
      <c r="F16" s="267">
        <v>114</v>
      </c>
      <c r="G16" s="267">
        <v>123.4</v>
      </c>
      <c r="H16" s="267">
        <v>112.4</v>
      </c>
      <c r="I16" s="267">
        <v>126</v>
      </c>
      <c r="J16" s="267">
        <v>113.5</v>
      </c>
      <c r="K16" s="267">
        <v>102.2</v>
      </c>
      <c r="L16" s="267">
        <v>106.2</v>
      </c>
      <c r="M16" s="268">
        <v>116.4</v>
      </c>
    </row>
    <row r="17" spans="1:13" ht="15" customHeight="1">
      <c r="A17" s="241"/>
      <c r="B17" s="242"/>
      <c r="C17" s="238" t="s">
        <v>137</v>
      </c>
      <c r="D17" s="267">
        <v>107.4</v>
      </c>
      <c r="E17" s="267">
        <v>116</v>
      </c>
      <c r="F17" s="267">
        <v>113.6</v>
      </c>
      <c r="G17" s="267">
        <v>123.5</v>
      </c>
      <c r="H17" s="267">
        <v>109.3</v>
      </c>
      <c r="I17" s="267">
        <v>125.8</v>
      </c>
      <c r="J17" s="267">
        <v>113.8</v>
      </c>
      <c r="K17" s="267">
        <v>102.2</v>
      </c>
      <c r="L17" s="267">
        <v>110.1</v>
      </c>
      <c r="M17" s="268">
        <v>116.9</v>
      </c>
    </row>
    <row r="18" spans="1:13" ht="15" customHeight="1">
      <c r="A18" s="241"/>
      <c r="B18" s="242"/>
      <c r="C18" s="238" t="s">
        <v>138</v>
      </c>
      <c r="D18" s="267">
        <v>107.6</v>
      </c>
      <c r="E18" s="267">
        <v>115.9</v>
      </c>
      <c r="F18" s="267">
        <v>116.6</v>
      </c>
      <c r="G18" s="267">
        <v>127.7</v>
      </c>
      <c r="H18" s="267">
        <v>103.4</v>
      </c>
      <c r="I18" s="267">
        <v>117</v>
      </c>
      <c r="J18" s="267">
        <v>114.6</v>
      </c>
      <c r="K18" s="267">
        <v>102.2</v>
      </c>
      <c r="L18" s="267">
        <v>113.7</v>
      </c>
      <c r="M18" s="268">
        <v>117.8</v>
      </c>
    </row>
    <row r="19" spans="1:13" ht="15" customHeight="1">
      <c r="A19" s="241"/>
      <c r="B19" s="242"/>
      <c r="C19" s="238" t="s">
        <v>139</v>
      </c>
      <c r="D19" s="267">
        <v>108.3</v>
      </c>
      <c r="E19" s="267">
        <v>117.1</v>
      </c>
      <c r="F19" s="267">
        <v>119.4</v>
      </c>
      <c r="G19" s="267">
        <v>121.4</v>
      </c>
      <c r="H19" s="267">
        <v>111.8</v>
      </c>
      <c r="I19" s="267">
        <v>122.2</v>
      </c>
      <c r="J19" s="267">
        <v>114.8</v>
      </c>
      <c r="K19" s="267">
        <v>102.7</v>
      </c>
      <c r="L19" s="267">
        <v>113.3</v>
      </c>
      <c r="M19" s="268">
        <v>118.2</v>
      </c>
    </row>
    <row r="20" spans="1:13" ht="15" customHeight="1">
      <c r="A20" s="241"/>
      <c r="B20" s="242"/>
      <c r="C20" s="238" t="s">
        <v>140</v>
      </c>
      <c r="D20" s="267">
        <v>108.4</v>
      </c>
      <c r="E20" s="267">
        <v>119.7</v>
      </c>
      <c r="F20" s="267">
        <v>127.3</v>
      </c>
      <c r="G20" s="267">
        <v>131.9</v>
      </c>
      <c r="H20" s="267">
        <v>122.3</v>
      </c>
      <c r="I20" s="267">
        <v>122.8</v>
      </c>
      <c r="J20" s="267">
        <v>115.1</v>
      </c>
      <c r="K20" s="267">
        <v>102.7</v>
      </c>
      <c r="L20" s="267">
        <v>103.4</v>
      </c>
      <c r="M20" s="268">
        <v>117.3</v>
      </c>
    </row>
    <row r="21" spans="1:13" ht="15" customHeight="1">
      <c r="A21" s="241"/>
      <c r="B21" s="242"/>
      <c r="C21" s="238" t="s">
        <v>156</v>
      </c>
      <c r="D21" s="267">
        <v>108.8</v>
      </c>
      <c r="E21" s="267">
        <v>120.1</v>
      </c>
      <c r="F21" s="267">
        <v>126.1</v>
      </c>
      <c r="G21" s="267">
        <v>129.1</v>
      </c>
      <c r="H21" s="267">
        <v>124.9</v>
      </c>
      <c r="I21" s="267">
        <v>121</v>
      </c>
      <c r="J21" s="267">
        <v>115.5</v>
      </c>
      <c r="K21" s="267">
        <v>102.8</v>
      </c>
      <c r="L21" s="267">
        <v>103.8</v>
      </c>
      <c r="M21" s="268">
        <v>118.1</v>
      </c>
    </row>
    <row r="22" spans="1:13" ht="15" customHeight="1">
      <c r="A22" s="241"/>
      <c r="B22" s="242"/>
      <c r="C22" s="238" t="s">
        <v>157</v>
      </c>
      <c r="D22" s="267">
        <v>109.5</v>
      </c>
      <c r="E22" s="267">
        <v>121.6</v>
      </c>
      <c r="F22" s="267">
        <v>129.4</v>
      </c>
      <c r="G22" s="267">
        <v>127</v>
      </c>
      <c r="H22" s="267">
        <v>128.6</v>
      </c>
      <c r="I22" s="267">
        <v>133.80000000000001</v>
      </c>
      <c r="J22" s="267">
        <v>115.8</v>
      </c>
      <c r="K22" s="267">
        <v>102.8</v>
      </c>
      <c r="L22" s="267">
        <v>109.8</v>
      </c>
      <c r="M22" s="268">
        <v>116.6</v>
      </c>
    </row>
    <row r="23" spans="1:13" ht="15" customHeight="1">
      <c r="A23" s="241"/>
      <c r="B23" s="242"/>
      <c r="C23" s="244" t="s">
        <v>158</v>
      </c>
      <c r="D23" s="272">
        <v>110.1</v>
      </c>
      <c r="E23" s="272">
        <v>122.7</v>
      </c>
      <c r="F23" s="272">
        <v>132.80000000000001</v>
      </c>
      <c r="G23" s="272">
        <v>129.80000000000001</v>
      </c>
      <c r="H23" s="272">
        <v>132.5</v>
      </c>
      <c r="I23" s="272">
        <v>140.1</v>
      </c>
      <c r="J23" s="272">
        <v>116</v>
      </c>
      <c r="K23" s="272">
        <v>103.1</v>
      </c>
      <c r="L23" s="272">
        <v>115.6</v>
      </c>
      <c r="M23" s="268">
        <v>115.7</v>
      </c>
    </row>
    <row r="24" spans="1:13" ht="15" customHeight="1" thickBot="1">
      <c r="A24" s="566" t="s">
        <v>176</v>
      </c>
      <c r="B24" s="567"/>
      <c r="C24" s="568"/>
      <c r="D24" s="154">
        <f>(D11-D10)/D10*100</f>
        <v>2.8489575043769046</v>
      </c>
      <c r="E24" s="154">
        <f t="shared" ref="E24:M24" si="1">(E11-E10)/E10*100</f>
        <v>4.898535642607591</v>
      </c>
      <c r="F24" s="154">
        <f t="shared" si="1"/>
        <v>8.8547995139732709</v>
      </c>
      <c r="G24" s="154">
        <f t="shared" si="1"/>
        <v>0.12002400480094198</v>
      </c>
      <c r="H24" s="154">
        <f t="shared" si="1"/>
        <v>10.069472171204961</v>
      </c>
      <c r="I24" s="154">
        <f t="shared" si="1"/>
        <v>10.783308931185964</v>
      </c>
      <c r="J24" s="154">
        <f t="shared" si="1"/>
        <v>3.6240090600226371</v>
      </c>
      <c r="K24" s="154">
        <f t="shared" si="1"/>
        <v>1.0528047376213157</v>
      </c>
      <c r="L24" s="154">
        <f t="shared" si="1"/>
        <v>4.868668685050304</v>
      </c>
      <c r="M24" s="155">
        <f t="shared" si="1"/>
        <v>3.0186160350070326</v>
      </c>
    </row>
    <row r="25" spans="1:13" ht="20.100000000000001" customHeight="1" thickBot="1">
      <c r="A25" s="153"/>
      <c r="B25" s="153"/>
      <c r="C25" s="153"/>
      <c r="D25" s="156" t="s">
        <v>145</v>
      </c>
      <c r="E25" s="156" t="s">
        <v>145</v>
      </c>
      <c r="F25" s="156" t="s">
        <v>145</v>
      </c>
      <c r="G25" s="156" t="s">
        <v>145</v>
      </c>
      <c r="H25" s="156" t="s">
        <v>145</v>
      </c>
      <c r="I25" s="156" t="s">
        <v>145</v>
      </c>
      <c r="J25" s="156" t="s">
        <v>145</v>
      </c>
      <c r="K25" s="156" t="s">
        <v>145</v>
      </c>
    </row>
    <row r="26" spans="1:13" ht="20.25" customHeight="1">
      <c r="A26" s="514" t="s">
        <v>164</v>
      </c>
      <c r="B26" s="515"/>
      <c r="C26" s="516"/>
      <c r="D26" s="569"/>
      <c r="E26" s="570" t="s">
        <v>177</v>
      </c>
      <c r="F26" s="145" t="s">
        <v>145</v>
      </c>
      <c r="G26" s="522" t="s">
        <v>178</v>
      </c>
      <c r="H26" s="522" t="s">
        <v>179</v>
      </c>
      <c r="I26" s="522" t="s">
        <v>148</v>
      </c>
      <c r="J26" s="522" t="s">
        <v>180</v>
      </c>
      <c r="K26" s="522" t="s">
        <v>181</v>
      </c>
      <c r="L26" s="571" t="s">
        <v>182</v>
      </c>
      <c r="M26" s="562" t="s">
        <v>183</v>
      </c>
    </row>
    <row r="27" spans="1:13" ht="23.25" customHeight="1">
      <c r="A27" s="517"/>
      <c r="B27" s="518"/>
      <c r="C27" s="519"/>
      <c r="D27" s="556"/>
      <c r="E27" s="553"/>
      <c r="F27" s="224" t="s">
        <v>184</v>
      </c>
      <c r="G27" s="523"/>
      <c r="H27" s="523"/>
      <c r="I27" s="523"/>
      <c r="J27" s="523"/>
      <c r="K27" s="523"/>
      <c r="L27" s="572"/>
      <c r="M27" s="563"/>
    </row>
    <row r="28" spans="1:13" ht="15" customHeight="1">
      <c r="A28" s="559" t="s">
        <v>174</v>
      </c>
      <c r="B28" s="560"/>
      <c r="C28" s="561"/>
      <c r="D28" s="157"/>
      <c r="E28" s="147">
        <v>353</v>
      </c>
      <c r="F28" s="147">
        <v>152</v>
      </c>
      <c r="G28" s="147">
        <v>477</v>
      </c>
      <c r="H28" s="147">
        <v>1493</v>
      </c>
      <c r="I28" s="147">
        <v>304</v>
      </c>
      <c r="J28" s="147">
        <v>911</v>
      </c>
      <c r="K28" s="147">
        <v>607</v>
      </c>
      <c r="L28" s="147">
        <v>9604</v>
      </c>
      <c r="M28" s="158">
        <v>8892</v>
      </c>
    </row>
    <row r="29" spans="1:13" s="151" customFormat="1" ht="15" customHeight="1">
      <c r="A29" s="549">
        <v>2019</v>
      </c>
      <c r="B29" s="550"/>
      <c r="C29" s="150" t="s">
        <v>155</v>
      </c>
      <c r="D29" s="159"/>
      <c r="E29" s="205">
        <v>100.3</v>
      </c>
      <c r="F29" s="205">
        <v>99.8</v>
      </c>
      <c r="G29" s="205">
        <v>99.5</v>
      </c>
      <c r="H29" s="205">
        <v>99.3</v>
      </c>
      <c r="I29" s="205">
        <v>105.3</v>
      </c>
      <c r="J29" s="205">
        <v>100.5</v>
      </c>
      <c r="K29" s="205">
        <v>99.4</v>
      </c>
      <c r="L29" s="205">
        <v>99.4</v>
      </c>
      <c r="M29" s="207">
        <v>99.2</v>
      </c>
    </row>
    <row r="30" spans="1:13" ht="15" customHeight="1">
      <c r="A30" s="549">
        <v>2020</v>
      </c>
      <c r="B30" s="550"/>
      <c r="C30" s="152" t="s">
        <v>155</v>
      </c>
      <c r="D30" s="160"/>
      <c r="E30" s="205">
        <v>100</v>
      </c>
      <c r="F30" s="205">
        <v>100</v>
      </c>
      <c r="G30" s="205">
        <v>100</v>
      </c>
      <c r="H30" s="205">
        <v>100</v>
      </c>
      <c r="I30" s="205">
        <v>100</v>
      </c>
      <c r="J30" s="205">
        <v>100</v>
      </c>
      <c r="K30" s="205">
        <v>100</v>
      </c>
      <c r="L30" s="205">
        <v>100</v>
      </c>
      <c r="M30" s="206">
        <v>100</v>
      </c>
    </row>
    <row r="31" spans="1:13" ht="15" customHeight="1">
      <c r="A31" s="549">
        <v>2021</v>
      </c>
      <c r="B31" s="550"/>
      <c r="C31" s="152" t="s">
        <v>155</v>
      </c>
      <c r="D31" s="160"/>
      <c r="E31" s="205">
        <v>101.40833333333332</v>
      </c>
      <c r="F31" s="205">
        <v>103.45</v>
      </c>
      <c r="G31" s="205">
        <v>99.858333333333334</v>
      </c>
      <c r="H31" s="205">
        <v>93.716666666666683</v>
      </c>
      <c r="I31" s="205">
        <v>98.941666666666677</v>
      </c>
      <c r="J31" s="205">
        <v>101.18333333333334</v>
      </c>
      <c r="K31" s="205">
        <v>101.35000000000001</v>
      </c>
      <c r="L31" s="205">
        <v>99.341666666666654</v>
      </c>
      <c r="M31" s="206">
        <v>99.208333333333357</v>
      </c>
    </row>
    <row r="32" spans="1:13" ht="15" customHeight="1">
      <c r="A32" s="549">
        <v>2022</v>
      </c>
      <c r="B32" s="550"/>
      <c r="C32" s="150" t="s">
        <v>155</v>
      </c>
      <c r="D32" s="160"/>
      <c r="E32" s="208">
        <v>103.94999999999999</v>
      </c>
      <c r="F32" s="208">
        <v>96.533333333333317</v>
      </c>
      <c r="G32" s="208">
        <v>99.391666666666666</v>
      </c>
      <c r="H32" s="208">
        <v>91.324999999999989</v>
      </c>
      <c r="I32" s="208">
        <v>97.975000000000009</v>
      </c>
      <c r="J32" s="208">
        <v>102.80833333333332</v>
      </c>
      <c r="K32" s="208">
        <v>102.65000000000002</v>
      </c>
      <c r="L32" s="208">
        <v>101.01666666666667</v>
      </c>
      <c r="M32" s="209">
        <v>100.00000000000001</v>
      </c>
    </row>
    <row r="33" spans="1:13" ht="15" customHeight="1">
      <c r="A33" s="549">
        <v>2023</v>
      </c>
      <c r="B33" s="550"/>
      <c r="C33" s="153" t="s">
        <v>155</v>
      </c>
      <c r="D33" s="159"/>
      <c r="E33" s="210">
        <v>107.8</v>
      </c>
      <c r="F33" s="210">
        <v>109.02500000000002</v>
      </c>
      <c r="G33" s="210">
        <v>100.77500000000002</v>
      </c>
      <c r="H33" s="210">
        <v>93.883333333333326</v>
      </c>
      <c r="I33" s="210">
        <v>98.183333333333351</v>
      </c>
      <c r="J33" s="210">
        <v>106.94166666666666</v>
      </c>
      <c r="K33" s="210">
        <v>104.15833333333332</v>
      </c>
      <c r="L33" s="210">
        <v>104.35833333333333</v>
      </c>
      <c r="M33" s="211">
        <v>104.24166666666667</v>
      </c>
    </row>
    <row r="34" spans="1:13" ht="15" customHeight="1">
      <c r="A34" s="564">
        <v>2024</v>
      </c>
      <c r="B34" s="565"/>
      <c r="C34" s="263" t="s">
        <v>155</v>
      </c>
      <c r="D34" s="273"/>
      <c r="E34" s="264">
        <f>SUM(E35:E46)/12</f>
        <v>110.43333333333332</v>
      </c>
      <c r="F34" s="264">
        <f t="shared" ref="F34:M34" si="2">SUM(F35:F46)/12</f>
        <v>111.15000000000002</v>
      </c>
      <c r="G34" s="264">
        <f t="shared" si="2"/>
        <v>102.06666666666666</v>
      </c>
      <c r="H34" s="264">
        <f t="shared" si="2"/>
        <v>95.100000000000009</v>
      </c>
      <c r="I34" s="264">
        <f t="shared" si="2"/>
        <v>98.533333333333346</v>
      </c>
      <c r="J34" s="264">
        <f t="shared" si="2"/>
        <v>111.51666666666667</v>
      </c>
      <c r="K34" s="264">
        <f t="shared" si="2"/>
        <v>105.31666666666666</v>
      </c>
      <c r="L34" s="264">
        <f t="shared" si="2"/>
        <v>107.175</v>
      </c>
      <c r="M34" s="265">
        <f t="shared" si="2"/>
        <v>106.89166666666667</v>
      </c>
    </row>
    <row r="35" spans="1:13" ht="15" customHeight="1">
      <c r="A35" s="236"/>
      <c r="B35" s="274"/>
      <c r="C35" s="238" t="s">
        <v>175</v>
      </c>
      <c r="D35" s="275"/>
      <c r="E35" s="267">
        <v>108.5</v>
      </c>
      <c r="F35" s="267">
        <v>108.9</v>
      </c>
      <c r="G35" s="267">
        <v>101.5</v>
      </c>
      <c r="H35" s="267">
        <v>94.9</v>
      </c>
      <c r="I35" s="267">
        <v>98.2</v>
      </c>
      <c r="J35" s="267">
        <v>109.1</v>
      </c>
      <c r="K35" s="267">
        <v>104.9</v>
      </c>
      <c r="L35" s="267">
        <v>105.6</v>
      </c>
      <c r="M35" s="268">
        <v>105.6</v>
      </c>
    </row>
    <row r="36" spans="1:13" ht="15" customHeight="1">
      <c r="A36" s="241"/>
      <c r="B36" s="242"/>
      <c r="C36" s="238" t="s">
        <v>133</v>
      </c>
      <c r="D36" s="275"/>
      <c r="E36" s="269">
        <v>108.3</v>
      </c>
      <c r="F36" s="269">
        <v>111.7</v>
      </c>
      <c r="G36" s="269">
        <v>101.6</v>
      </c>
      <c r="H36" s="269">
        <v>94.8</v>
      </c>
      <c r="I36" s="269">
        <v>98.6</v>
      </c>
      <c r="J36" s="269">
        <v>110</v>
      </c>
      <c r="K36" s="269">
        <v>104.9</v>
      </c>
      <c r="L36" s="269">
        <v>105.8</v>
      </c>
      <c r="M36" s="276">
        <v>105.8</v>
      </c>
    </row>
    <row r="37" spans="1:13" ht="15" customHeight="1">
      <c r="A37" s="241"/>
      <c r="B37" s="242"/>
      <c r="C37" s="238" t="s">
        <v>134</v>
      </c>
      <c r="D37" s="275"/>
      <c r="E37" s="267">
        <v>109.1</v>
      </c>
      <c r="F37" s="267">
        <v>112.9</v>
      </c>
      <c r="G37" s="267">
        <v>101.5</v>
      </c>
      <c r="H37" s="267">
        <v>94.7</v>
      </c>
      <c r="I37" s="267">
        <v>98.8</v>
      </c>
      <c r="J37" s="267">
        <v>110.9</v>
      </c>
      <c r="K37" s="267">
        <v>105</v>
      </c>
      <c r="L37" s="267">
        <v>106.1</v>
      </c>
      <c r="M37" s="268">
        <v>106</v>
      </c>
    </row>
    <row r="38" spans="1:13" ht="15" customHeight="1">
      <c r="A38" s="241"/>
      <c r="B38" s="242"/>
      <c r="C38" s="238" t="s">
        <v>135</v>
      </c>
      <c r="D38" s="275"/>
      <c r="E38" s="267">
        <v>111.6</v>
      </c>
      <c r="F38" s="267">
        <v>112.3</v>
      </c>
      <c r="G38" s="267">
        <v>101.3</v>
      </c>
      <c r="H38" s="267">
        <v>95</v>
      </c>
      <c r="I38" s="267">
        <v>98.8</v>
      </c>
      <c r="J38" s="267">
        <v>111.1</v>
      </c>
      <c r="K38" s="267">
        <v>105.2</v>
      </c>
      <c r="L38" s="267">
        <v>106.4</v>
      </c>
      <c r="M38" s="268">
        <v>106.4</v>
      </c>
    </row>
    <row r="39" spans="1:13" ht="15" customHeight="1">
      <c r="A39" s="236"/>
      <c r="B39" s="242"/>
      <c r="C39" s="238" t="s">
        <v>136</v>
      </c>
      <c r="D39" s="275"/>
      <c r="E39" s="267">
        <v>111</v>
      </c>
      <c r="F39" s="267">
        <v>111.2</v>
      </c>
      <c r="G39" s="267">
        <v>101.7</v>
      </c>
      <c r="H39" s="267">
        <v>94.8</v>
      </c>
      <c r="I39" s="267">
        <v>98.5</v>
      </c>
      <c r="J39" s="267">
        <v>111.3</v>
      </c>
      <c r="K39" s="267">
        <v>105.1</v>
      </c>
      <c r="L39" s="267">
        <v>106.7</v>
      </c>
      <c r="M39" s="268">
        <v>106.4</v>
      </c>
    </row>
    <row r="40" spans="1:13" ht="15" customHeight="1">
      <c r="A40" s="241"/>
      <c r="B40" s="242"/>
      <c r="C40" s="238" t="s">
        <v>137</v>
      </c>
      <c r="D40" s="275"/>
      <c r="E40" s="267">
        <v>110.7</v>
      </c>
      <c r="F40" s="267">
        <v>110.8</v>
      </c>
      <c r="G40" s="267">
        <v>102.2</v>
      </c>
      <c r="H40" s="267">
        <v>94.9</v>
      </c>
      <c r="I40" s="267">
        <v>98.5</v>
      </c>
      <c r="J40" s="267">
        <v>110.5</v>
      </c>
      <c r="K40" s="267">
        <v>105.1</v>
      </c>
      <c r="L40" s="267">
        <v>106.9</v>
      </c>
      <c r="M40" s="268">
        <v>106.4</v>
      </c>
    </row>
    <row r="41" spans="1:13" ht="15" customHeight="1">
      <c r="A41" s="241"/>
      <c r="B41" s="242"/>
      <c r="C41" s="238" t="s">
        <v>138</v>
      </c>
      <c r="D41" s="275"/>
      <c r="E41" s="267">
        <v>108.1</v>
      </c>
      <c r="F41" s="267">
        <v>107.4</v>
      </c>
      <c r="G41" s="267">
        <v>101.9</v>
      </c>
      <c r="H41" s="267">
        <v>95.3</v>
      </c>
      <c r="I41" s="267">
        <v>98.5</v>
      </c>
      <c r="J41" s="267">
        <v>111.5</v>
      </c>
      <c r="K41" s="267">
        <v>105.4</v>
      </c>
      <c r="L41" s="267">
        <v>107.4</v>
      </c>
      <c r="M41" s="268">
        <v>106.6</v>
      </c>
    </row>
    <row r="42" spans="1:13" ht="15" customHeight="1">
      <c r="A42" s="241"/>
      <c r="B42" s="242"/>
      <c r="C42" s="238" t="s">
        <v>139</v>
      </c>
      <c r="D42" s="275"/>
      <c r="E42" s="267">
        <v>107.5</v>
      </c>
      <c r="F42" s="267">
        <v>107.4</v>
      </c>
      <c r="G42" s="267">
        <v>102.4</v>
      </c>
      <c r="H42" s="267">
        <v>95.3</v>
      </c>
      <c r="I42" s="267">
        <v>98.5</v>
      </c>
      <c r="J42" s="267">
        <v>113.7</v>
      </c>
      <c r="K42" s="267">
        <v>105.2</v>
      </c>
      <c r="L42" s="267">
        <v>107.9</v>
      </c>
      <c r="M42" s="268">
        <v>107.2</v>
      </c>
    </row>
    <row r="43" spans="1:13" ht="15" customHeight="1">
      <c r="A43" s="241"/>
      <c r="B43" s="242"/>
      <c r="C43" s="238" t="s">
        <v>140</v>
      </c>
      <c r="D43" s="275"/>
      <c r="E43" s="267">
        <v>112.2</v>
      </c>
      <c r="F43" s="267">
        <v>112.7</v>
      </c>
      <c r="G43" s="267">
        <v>102.4</v>
      </c>
      <c r="H43" s="267">
        <v>94.9</v>
      </c>
      <c r="I43" s="267">
        <v>98.5</v>
      </c>
      <c r="J43" s="267">
        <v>112.1</v>
      </c>
      <c r="K43" s="267">
        <v>105.6</v>
      </c>
      <c r="L43" s="267">
        <v>107.6</v>
      </c>
      <c r="M43" s="268">
        <v>107.6</v>
      </c>
    </row>
    <row r="44" spans="1:13" ht="15" customHeight="1">
      <c r="A44" s="241"/>
      <c r="B44" s="242"/>
      <c r="C44" s="238" t="s">
        <v>156</v>
      </c>
      <c r="D44" s="275"/>
      <c r="E44" s="267">
        <v>113.5</v>
      </c>
      <c r="F44" s="267">
        <v>113.9</v>
      </c>
      <c r="G44" s="267">
        <v>102.5</v>
      </c>
      <c r="H44" s="267">
        <v>95.5</v>
      </c>
      <c r="I44" s="267">
        <v>98.5</v>
      </c>
      <c r="J44" s="267">
        <v>112.8</v>
      </c>
      <c r="K44" s="267">
        <v>105.8</v>
      </c>
      <c r="L44" s="267">
        <v>108.1</v>
      </c>
      <c r="M44" s="268">
        <v>108</v>
      </c>
    </row>
    <row r="45" spans="1:13" ht="15" customHeight="1">
      <c r="A45" s="241"/>
      <c r="B45" s="242"/>
      <c r="C45" s="238" t="s">
        <v>157</v>
      </c>
      <c r="D45" s="275"/>
      <c r="E45" s="267">
        <v>112.6</v>
      </c>
      <c r="F45" s="267">
        <v>113.2</v>
      </c>
      <c r="G45" s="267">
        <v>103</v>
      </c>
      <c r="H45" s="267">
        <v>95.4</v>
      </c>
      <c r="I45" s="267">
        <v>98.5</v>
      </c>
      <c r="J45" s="267">
        <v>112.8</v>
      </c>
      <c r="K45" s="267">
        <v>106.1</v>
      </c>
      <c r="L45" s="267">
        <v>108.6</v>
      </c>
      <c r="M45" s="268">
        <v>108.3</v>
      </c>
    </row>
    <row r="46" spans="1:13" ht="15" customHeight="1">
      <c r="A46" s="241"/>
      <c r="B46" s="242"/>
      <c r="C46" s="244" t="s">
        <v>158</v>
      </c>
      <c r="D46" s="273"/>
      <c r="E46" s="272">
        <v>112.1</v>
      </c>
      <c r="F46" s="272">
        <v>111.4</v>
      </c>
      <c r="G46" s="272">
        <v>102.8</v>
      </c>
      <c r="H46" s="272">
        <v>95.7</v>
      </c>
      <c r="I46" s="272">
        <v>98.5</v>
      </c>
      <c r="J46" s="272">
        <v>112.4</v>
      </c>
      <c r="K46" s="272">
        <v>105.5</v>
      </c>
      <c r="L46" s="272">
        <v>109</v>
      </c>
      <c r="M46" s="277">
        <v>108.4</v>
      </c>
    </row>
    <row r="47" spans="1:13" ht="15" customHeight="1" thickBot="1">
      <c r="A47" s="573" t="s">
        <v>176</v>
      </c>
      <c r="B47" s="574"/>
      <c r="C47" s="575"/>
      <c r="D47" s="278"/>
      <c r="E47" s="279">
        <f>(E34-E33)/E33*100</f>
        <v>2.4427952999381501</v>
      </c>
      <c r="F47" s="280">
        <f t="shared" ref="F47:M47" si="3">(F34-F33)/F33*100</f>
        <v>1.9490942444393484</v>
      </c>
      <c r="G47" s="280">
        <f t="shared" si="3"/>
        <v>1.2817332341023495</v>
      </c>
      <c r="H47" s="280">
        <f t="shared" si="3"/>
        <v>1.2959346706905908</v>
      </c>
      <c r="I47" s="280">
        <f t="shared" si="3"/>
        <v>0.35647598030894001</v>
      </c>
      <c r="J47" s="280">
        <f t="shared" si="3"/>
        <v>4.2780331956674233</v>
      </c>
      <c r="K47" s="280">
        <f t="shared" si="3"/>
        <v>1.1120889671173815</v>
      </c>
      <c r="L47" s="280">
        <f t="shared" si="3"/>
        <v>2.6990337778487543</v>
      </c>
      <c r="M47" s="281">
        <f t="shared" si="3"/>
        <v>2.5421696378607321</v>
      </c>
    </row>
    <row r="48" spans="1:13" ht="18.75" customHeight="1">
      <c r="A48" s="542" t="s">
        <v>159</v>
      </c>
      <c r="B48" s="542"/>
      <c r="C48" s="542"/>
      <c r="D48" s="542"/>
      <c r="E48" s="542"/>
      <c r="F48" s="542"/>
      <c r="G48" s="542"/>
      <c r="H48" s="542"/>
      <c r="I48" s="542"/>
      <c r="J48" s="542"/>
      <c r="K48" s="542"/>
      <c r="L48" s="542"/>
      <c r="M48" s="542"/>
    </row>
    <row r="49" spans="1:13" ht="15" customHeight="1">
      <c r="A49" s="576" t="s">
        <v>281</v>
      </c>
      <c r="B49" s="576"/>
      <c r="C49" s="576"/>
      <c r="D49" s="576"/>
      <c r="E49" s="576"/>
      <c r="F49" s="576"/>
      <c r="G49" s="576"/>
      <c r="H49" s="576"/>
      <c r="I49" s="576"/>
      <c r="J49" s="576"/>
      <c r="K49" s="576"/>
      <c r="L49" s="576"/>
      <c r="M49" s="576"/>
    </row>
    <row r="50" spans="1:13" ht="15" customHeight="1">
      <c r="A50" s="576"/>
      <c r="B50" s="576"/>
      <c r="C50" s="576"/>
      <c r="D50" s="576"/>
      <c r="E50" s="576"/>
      <c r="F50" s="576"/>
      <c r="G50" s="576"/>
      <c r="H50" s="576"/>
      <c r="I50" s="576"/>
      <c r="J50" s="576"/>
      <c r="K50" s="576"/>
      <c r="L50" s="576"/>
      <c r="M50" s="576"/>
    </row>
  </sheetData>
  <mergeCells count="36">
    <mergeCell ref="A34:B34"/>
    <mergeCell ref="A47:C47"/>
    <mergeCell ref="A48:M48"/>
    <mergeCell ref="A49:M50"/>
    <mergeCell ref="A28:C28"/>
    <mergeCell ref="A29:B29"/>
    <mergeCell ref="A30:B30"/>
    <mergeCell ref="A31:B31"/>
    <mergeCell ref="A32:B32"/>
    <mergeCell ref="A33:B33"/>
    <mergeCell ref="M26:M27"/>
    <mergeCell ref="A11:B11"/>
    <mergeCell ref="A24:C24"/>
    <mergeCell ref="A26:C27"/>
    <mergeCell ref="D26:D27"/>
    <mergeCell ref="E26:E27"/>
    <mergeCell ref="G26:G27"/>
    <mergeCell ref="H26:H27"/>
    <mergeCell ref="I26:I27"/>
    <mergeCell ref="J26:J27"/>
    <mergeCell ref="K26:K27"/>
    <mergeCell ref="L26:L27"/>
    <mergeCell ref="A10:B10"/>
    <mergeCell ref="A1:M1"/>
    <mergeCell ref="K2:M2"/>
    <mergeCell ref="A3:C4"/>
    <mergeCell ref="D3:D4"/>
    <mergeCell ref="E3:E4"/>
    <mergeCell ref="K3:K4"/>
    <mergeCell ref="L3:L4"/>
    <mergeCell ref="M3:M4"/>
    <mergeCell ref="A5:C5"/>
    <mergeCell ref="A6:B6"/>
    <mergeCell ref="A7:B7"/>
    <mergeCell ref="A8:B8"/>
    <mergeCell ref="A9:B9"/>
  </mergeCells>
  <phoneticPr fontId="11"/>
  <printOptions horizontalCentered="1"/>
  <pageMargins left="0.51181102362204722" right="0.51181102362204722" top="0.59055118110236227" bottom="0.78740157480314965" header="0" footer="0.39370078740157483"/>
  <pageSetup paperSize="9" scale="99" firstPageNumber="5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view="pageBreakPreview" zoomScaleNormal="100" zoomScaleSheetLayoutView="100" workbookViewId="0">
      <selection activeCell="C38" sqref="C38"/>
    </sheetView>
  </sheetViews>
  <sheetFormatPr defaultColWidth="9" defaultRowHeight="14.25"/>
  <cols>
    <col min="1" max="1" width="1.25" style="191" customWidth="1"/>
    <col min="2" max="2" width="9.625" style="42" customWidth="1"/>
    <col min="3" max="3" width="1.25" style="42" customWidth="1"/>
    <col min="4" max="4" width="38" style="42" customWidth="1"/>
    <col min="5" max="5" width="4.875" style="161" customWidth="1"/>
    <col min="6" max="6" width="5.625" style="42" customWidth="1"/>
    <col min="7" max="7" width="6.875" style="42" customWidth="1"/>
    <col min="8" max="9" width="6.25" style="42" customWidth="1"/>
    <col min="10" max="21" width="6.625" style="42" customWidth="1"/>
    <col min="22" max="22" width="5.625" style="42" customWidth="1"/>
    <col min="23" max="16384" width="9" style="42"/>
  </cols>
  <sheetData>
    <row r="1" spans="1:22" ht="22.5" customHeight="1">
      <c r="A1" s="354" t="s">
        <v>185</v>
      </c>
      <c r="B1" s="354"/>
      <c r="C1" s="354"/>
      <c r="D1" s="354"/>
      <c r="E1" s="354"/>
      <c r="F1" s="354"/>
      <c r="G1" s="354"/>
      <c r="H1" s="354"/>
      <c r="I1" s="354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1.25" customHeight="1">
      <c r="A2" s="35"/>
      <c r="B2" s="35"/>
      <c r="C2" s="35"/>
      <c r="D2" s="35"/>
      <c r="F2" s="35"/>
      <c r="G2" s="35"/>
      <c r="H2" s="35"/>
      <c r="I2" s="3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5" thickBot="1">
      <c r="A3" s="162"/>
      <c r="B3" s="10"/>
      <c r="C3" s="10"/>
      <c r="D3" s="10" t="s">
        <v>186</v>
      </c>
      <c r="E3" s="163" t="s">
        <v>187</v>
      </c>
      <c r="F3" s="10"/>
      <c r="G3" s="10"/>
      <c r="H3" s="10" t="s">
        <v>188</v>
      </c>
      <c r="I3" s="10"/>
      <c r="J3" s="10"/>
      <c r="K3" s="10"/>
      <c r="L3" s="10"/>
      <c r="M3" s="10"/>
      <c r="N3" s="7"/>
      <c r="O3" s="7"/>
      <c r="P3" s="7"/>
      <c r="Q3" s="7"/>
      <c r="R3" s="7"/>
      <c r="S3" s="7"/>
      <c r="T3" s="577" t="s">
        <v>189</v>
      </c>
      <c r="U3" s="577"/>
      <c r="V3" s="164"/>
    </row>
    <row r="4" spans="1:22" ht="21" customHeight="1">
      <c r="A4" s="578" t="s">
        <v>190</v>
      </c>
      <c r="B4" s="579"/>
      <c r="C4" s="580"/>
      <c r="D4" s="587" t="s">
        <v>191</v>
      </c>
      <c r="E4" s="587" t="s">
        <v>192</v>
      </c>
      <c r="F4" s="590" t="s">
        <v>193</v>
      </c>
      <c r="G4" s="591"/>
      <c r="H4" s="591"/>
      <c r="I4" s="592"/>
      <c r="J4" s="590" t="s">
        <v>280</v>
      </c>
      <c r="K4" s="593"/>
      <c r="L4" s="593"/>
      <c r="M4" s="593"/>
      <c r="N4" s="593"/>
      <c r="O4" s="593"/>
      <c r="P4" s="593"/>
      <c r="Q4" s="593"/>
      <c r="R4" s="593"/>
      <c r="S4" s="593"/>
      <c r="T4" s="593"/>
      <c r="U4" s="594"/>
      <c r="V4" s="7"/>
    </row>
    <row r="5" spans="1:22" ht="21" customHeight="1">
      <c r="A5" s="581"/>
      <c r="B5" s="582"/>
      <c r="C5" s="583"/>
      <c r="D5" s="588"/>
      <c r="E5" s="588"/>
      <c r="F5" s="595" t="s">
        <v>194</v>
      </c>
      <c r="G5" s="596"/>
      <c r="H5" s="595" t="s">
        <v>272</v>
      </c>
      <c r="I5" s="596"/>
      <c r="J5" s="598" t="s">
        <v>195</v>
      </c>
      <c r="K5" s="598" t="s">
        <v>196</v>
      </c>
      <c r="L5" s="598" t="s">
        <v>197</v>
      </c>
      <c r="M5" s="598" t="s">
        <v>198</v>
      </c>
      <c r="N5" s="598" t="s">
        <v>199</v>
      </c>
      <c r="O5" s="598" t="s">
        <v>200</v>
      </c>
      <c r="P5" s="598" t="s">
        <v>201</v>
      </c>
      <c r="Q5" s="598" t="s">
        <v>202</v>
      </c>
      <c r="R5" s="598" t="s">
        <v>203</v>
      </c>
      <c r="S5" s="598" t="s">
        <v>204</v>
      </c>
      <c r="T5" s="598" t="s">
        <v>205</v>
      </c>
      <c r="U5" s="600" t="s">
        <v>206</v>
      </c>
      <c r="V5" s="43"/>
    </row>
    <row r="6" spans="1:22" ht="21" customHeight="1">
      <c r="A6" s="584"/>
      <c r="B6" s="585"/>
      <c r="C6" s="586"/>
      <c r="D6" s="589"/>
      <c r="E6" s="589"/>
      <c r="F6" s="597"/>
      <c r="G6" s="586"/>
      <c r="H6" s="597"/>
      <c r="I6" s="586"/>
      <c r="J6" s="59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601"/>
      <c r="V6" s="165"/>
    </row>
    <row r="7" spans="1:22" ht="26.25" customHeight="1">
      <c r="A7" s="166"/>
      <c r="B7" s="167" t="s">
        <v>207</v>
      </c>
      <c r="C7" s="168"/>
      <c r="D7" s="169" t="s">
        <v>208</v>
      </c>
      <c r="E7" s="170" t="s">
        <v>209</v>
      </c>
      <c r="F7" s="602">
        <v>2486</v>
      </c>
      <c r="G7" s="603"/>
      <c r="H7" s="602">
        <f>AVERAGE(J7:U7)</f>
        <v>2691.8333333333335</v>
      </c>
      <c r="I7" s="603"/>
      <c r="J7" s="282">
        <v>2438</v>
      </c>
      <c r="K7" s="283">
        <v>2520</v>
      </c>
      <c r="L7" s="284">
        <v>2524</v>
      </c>
      <c r="M7" s="284">
        <v>2438</v>
      </c>
      <c r="N7" s="285">
        <v>2519</v>
      </c>
      <c r="O7" s="283">
        <v>2573</v>
      </c>
      <c r="P7" s="284">
        <v>2762</v>
      </c>
      <c r="Q7" s="285">
        <v>0</v>
      </c>
      <c r="R7" s="284">
        <v>3326</v>
      </c>
      <c r="S7" s="286">
        <v>3518</v>
      </c>
      <c r="T7" s="287">
        <v>3707</v>
      </c>
      <c r="U7" s="288">
        <v>3977</v>
      </c>
      <c r="V7" s="171" t="s">
        <v>210</v>
      </c>
    </row>
    <row r="8" spans="1:22" ht="22.5" customHeight="1">
      <c r="A8" s="172"/>
      <c r="B8" s="173" t="s">
        <v>211</v>
      </c>
      <c r="C8" s="174"/>
      <c r="D8" s="175" t="s">
        <v>212</v>
      </c>
      <c r="E8" s="176" t="s">
        <v>213</v>
      </c>
      <c r="F8" s="602">
        <v>574</v>
      </c>
      <c r="G8" s="603"/>
      <c r="H8" s="602">
        <f>AVERAGE(J8:U8)</f>
        <v>598.83333333333337</v>
      </c>
      <c r="I8" s="603"/>
      <c r="J8" s="289">
        <v>571</v>
      </c>
      <c r="K8" s="290">
        <v>599</v>
      </c>
      <c r="L8" s="291">
        <v>599</v>
      </c>
      <c r="M8" s="291">
        <v>599</v>
      </c>
      <c r="N8" s="291">
        <v>599</v>
      </c>
      <c r="O8" s="290">
        <v>606</v>
      </c>
      <c r="P8" s="291">
        <v>606</v>
      </c>
      <c r="Q8" s="291">
        <v>613</v>
      </c>
      <c r="R8" s="291">
        <v>591</v>
      </c>
      <c r="S8" s="291">
        <v>606</v>
      </c>
      <c r="T8" s="292">
        <v>591</v>
      </c>
      <c r="U8" s="293">
        <v>606</v>
      </c>
      <c r="V8" s="94"/>
    </row>
    <row r="9" spans="1:22" ht="22.5" customHeight="1">
      <c r="A9" s="172"/>
      <c r="B9" s="173" t="s">
        <v>214</v>
      </c>
      <c r="C9" s="177"/>
      <c r="D9" s="178" t="s">
        <v>215</v>
      </c>
      <c r="E9" s="176" t="s">
        <v>216</v>
      </c>
      <c r="F9" s="602">
        <v>190</v>
      </c>
      <c r="G9" s="603"/>
      <c r="H9" s="602">
        <f t="shared" ref="H9:H37" si="0">AVERAGE(J9:U9)</f>
        <v>191.41666666666666</v>
      </c>
      <c r="I9" s="603"/>
      <c r="J9" s="289">
        <v>177</v>
      </c>
      <c r="K9" s="290">
        <v>204</v>
      </c>
      <c r="L9" s="291">
        <v>204</v>
      </c>
      <c r="M9" s="291">
        <v>190</v>
      </c>
      <c r="N9" s="291">
        <v>204</v>
      </c>
      <c r="O9" s="290">
        <v>196</v>
      </c>
      <c r="P9" s="291">
        <v>190</v>
      </c>
      <c r="Q9" s="291">
        <v>204</v>
      </c>
      <c r="R9" s="291">
        <v>196</v>
      </c>
      <c r="S9" s="291">
        <v>185</v>
      </c>
      <c r="T9" s="292">
        <v>160</v>
      </c>
      <c r="U9" s="293">
        <v>187</v>
      </c>
      <c r="V9" s="171"/>
    </row>
    <row r="10" spans="1:22" ht="26.25" customHeight="1">
      <c r="A10" s="172"/>
      <c r="B10" s="173" t="s">
        <v>217</v>
      </c>
      <c r="C10" s="174"/>
      <c r="D10" s="179" t="s">
        <v>218</v>
      </c>
      <c r="E10" s="176" t="s">
        <v>209</v>
      </c>
      <c r="F10" s="602">
        <v>306</v>
      </c>
      <c r="G10" s="603"/>
      <c r="H10" s="602">
        <f t="shared" si="0"/>
        <v>312.66666666666669</v>
      </c>
      <c r="I10" s="603"/>
      <c r="J10" s="289">
        <v>314</v>
      </c>
      <c r="K10" s="290">
        <v>314</v>
      </c>
      <c r="L10" s="291">
        <v>314</v>
      </c>
      <c r="M10" s="291">
        <v>309</v>
      </c>
      <c r="N10" s="291">
        <v>309</v>
      </c>
      <c r="O10" s="290">
        <v>309</v>
      </c>
      <c r="P10" s="291">
        <v>303</v>
      </c>
      <c r="Q10" s="291">
        <v>309</v>
      </c>
      <c r="R10" s="291">
        <v>314</v>
      </c>
      <c r="S10" s="291">
        <v>309</v>
      </c>
      <c r="T10" s="292">
        <v>325</v>
      </c>
      <c r="U10" s="293">
        <v>323</v>
      </c>
      <c r="V10" s="171"/>
    </row>
    <row r="11" spans="1:22" ht="22.5" customHeight="1">
      <c r="A11" s="172"/>
      <c r="B11" s="173" t="s">
        <v>219</v>
      </c>
      <c r="C11" s="174"/>
      <c r="D11" s="175" t="s">
        <v>220</v>
      </c>
      <c r="E11" s="176" t="s">
        <v>221</v>
      </c>
      <c r="F11" s="602">
        <v>531</v>
      </c>
      <c r="G11" s="603"/>
      <c r="H11" s="602">
        <f t="shared" si="0"/>
        <v>522.41666666666663</v>
      </c>
      <c r="I11" s="603"/>
      <c r="J11" s="289">
        <v>494</v>
      </c>
      <c r="K11" s="290">
        <v>512</v>
      </c>
      <c r="L11" s="291">
        <v>546</v>
      </c>
      <c r="M11" s="291">
        <v>555</v>
      </c>
      <c r="N11" s="291">
        <v>528</v>
      </c>
      <c r="O11" s="290">
        <v>532</v>
      </c>
      <c r="P11" s="291">
        <v>555</v>
      </c>
      <c r="Q11" s="291">
        <v>465</v>
      </c>
      <c r="R11" s="291">
        <v>515</v>
      </c>
      <c r="S11" s="291">
        <v>528</v>
      </c>
      <c r="T11" s="292">
        <v>537</v>
      </c>
      <c r="U11" s="293">
        <v>502</v>
      </c>
      <c r="V11" s="94"/>
    </row>
    <row r="12" spans="1:22" ht="22.5" customHeight="1">
      <c r="A12" s="172"/>
      <c r="B12" s="173" t="s">
        <v>222</v>
      </c>
      <c r="C12" s="174"/>
      <c r="D12" s="175" t="s">
        <v>223</v>
      </c>
      <c r="E12" s="176" t="s">
        <v>221</v>
      </c>
      <c r="F12" s="602">
        <v>166</v>
      </c>
      <c r="G12" s="603"/>
      <c r="H12" s="602">
        <f t="shared" si="0"/>
        <v>124.16666666666667</v>
      </c>
      <c r="I12" s="603"/>
      <c r="J12" s="289">
        <v>163</v>
      </c>
      <c r="K12" s="290">
        <v>149</v>
      </c>
      <c r="L12" s="291">
        <v>117</v>
      </c>
      <c r="M12" s="291">
        <v>160</v>
      </c>
      <c r="N12" s="291">
        <v>94</v>
      </c>
      <c r="O12" s="290">
        <v>60</v>
      </c>
      <c r="P12" s="291">
        <v>103</v>
      </c>
      <c r="Q12" s="291">
        <v>136</v>
      </c>
      <c r="R12" s="291">
        <v>135</v>
      </c>
      <c r="S12" s="289">
        <v>98</v>
      </c>
      <c r="T12" s="292">
        <v>131</v>
      </c>
      <c r="U12" s="293">
        <v>144</v>
      </c>
      <c r="V12" s="171"/>
    </row>
    <row r="13" spans="1:22" ht="22.5" customHeight="1">
      <c r="A13" s="172"/>
      <c r="B13" s="173" t="s">
        <v>224</v>
      </c>
      <c r="C13" s="174"/>
      <c r="D13" s="175" t="s">
        <v>225</v>
      </c>
      <c r="E13" s="176" t="s">
        <v>221</v>
      </c>
      <c r="F13" s="602">
        <v>110</v>
      </c>
      <c r="G13" s="603"/>
      <c r="H13" s="602">
        <f t="shared" si="0"/>
        <v>107.91666666666667</v>
      </c>
      <c r="I13" s="603"/>
      <c r="J13" s="289">
        <v>97</v>
      </c>
      <c r="K13" s="290">
        <v>113</v>
      </c>
      <c r="L13" s="291">
        <v>91</v>
      </c>
      <c r="M13" s="291">
        <v>122</v>
      </c>
      <c r="N13" s="291">
        <v>119</v>
      </c>
      <c r="O13" s="290">
        <v>157</v>
      </c>
      <c r="P13" s="291">
        <v>89</v>
      </c>
      <c r="Q13" s="291">
        <v>113</v>
      </c>
      <c r="R13" s="291">
        <v>111</v>
      </c>
      <c r="S13" s="291">
        <v>93</v>
      </c>
      <c r="T13" s="292">
        <v>92</v>
      </c>
      <c r="U13" s="293">
        <v>98</v>
      </c>
      <c r="V13" s="171"/>
    </row>
    <row r="14" spans="1:22" ht="22.5" customHeight="1">
      <c r="A14" s="172"/>
      <c r="B14" s="173" t="s">
        <v>226</v>
      </c>
      <c r="C14" s="174"/>
      <c r="D14" s="175" t="s">
        <v>227</v>
      </c>
      <c r="E14" s="176" t="s">
        <v>221</v>
      </c>
      <c r="F14" s="602">
        <v>446</v>
      </c>
      <c r="G14" s="603"/>
      <c r="H14" s="602">
        <f t="shared" si="0"/>
        <v>441.33333333333331</v>
      </c>
      <c r="I14" s="603"/>
      <c r="J14" s="289">
        <v>445</v>
      </c>
      <c r="K14" s="290">
        <v>424</v>
      </c>
      <c r="L14" s="291">
        <v>445</v>
      </c>
      <c r="M14" s="291">
        <v>444</v>
      </c>
      <c r="N14" s="291">
        <v>444</v>
      </c>
      <c r="O14" s="290">
        <v>418</v>
      </c>
      <c r="P14" s="291">
        <v>424</v>
      </c>
      <c r="Q14" s="291">
        <v>441</v>
      </c>
      <c r="R14" s="291">
        <v>429</v>
      </c>
      <c r="S14" s="291">
        <v>439</v>
      </c>
      <c r="T14" s="292">
        <v>439</v>
      </c>
      <c r="U14" s="293">
        <v>504</v>
      </c>
      <c r="V14" s="171"/>
    </row>
    <row r="15" spans="1:22" ht="22.5" customHeight="1">
      <c r="A15" s="172"/>
      <c r="B15" s="173" t="s">
        <v>228</v>
      </c>
      <c r="C15" s="174"/>
      <c r="D15" s="175" t="s">
        <v>229</v>
      </c>
      <c r="E15" s="176" t="s">
        <v>221</v>
      </c>
      <c r="F15" s="602">
        <v>187</v>
      </c>
      <c r="G15" s="603"/>
      <c r="H15" s="602">
        <f t="shared" si="0"/>
        <v>199.83333333333334</v>
      </c>
      <c r="I15" s="603"/>
      <c r="J15" s="289">
        <v>217</v>
      </c>
      <c r="K15" s="290">
        <v>217</v>
      </c>
      <c r="L15" s="291">
        <v>177</v>
      </c>
      <c r="M15" s="291">
        <v>188</v>
      </c>
      <c r="N15" s="291">
        <v>188</v>
      </c>
      <c r="O15" s="290">
        <v>171</v>
      </c>
      <c r="P15" s="291">
        <v>217</v>
      </c>
      <c r="Q15" s="291">
        <v>197</v>
      </c>
      <c r="R15" s="291">
        <v>197</v>
      </c>
      <c r="S15" s="291">
        <v>211</v>
      </c>
      <c r="T15" s="292">
        <v>214</v>
      </c>
      <c r="U15" s="293">
        <v>204</v>
      </c>
      <c r="V15" s="171"/>
    </row>
    <row r="16" spans="1:22" ht="22.5" customHeight="1">
      <c r="A16" s="172"/>
      <c r="B16" s="173" t="s">
        <v>230</v>
      </c>
      <c r="C16" s="174"/>
      <c r="D16" s="175" t="s">
        <v>231</v>
      </c>
      <c r="E16" s="176" t="s">
        <v>221</v>
      </c>
      <c r="F16" s="602">
        <v>837</v>
      </c>
      <c r="G16" s="603"/>
      <c r="H16" s="602">
        <f t="shared" si="0"/>
        <v>833.66666666666663</v>
      </c>
      <c r="I16" s="603"/>
      <c r="J16" s="289">
        <v>783</v>
      </c>
      <c r="K16" s="290">
        <v>795</v>
      </c>
      <c r="L16" s="291">
        <v>806</v>
      </c>
      <c r="M16" s="291">
        <v>821</v>
      </c>
      <c r="N16" s="291">
        <v>807</v>
      </c>
      <c r="O16" s="290">
        <v>819</v>
      </c>
      <c r="P16" s="291">
        <v>809</v>
      </c>
      <c r="Q16" s="291">
        <v>838</v>
      </c>
      <c r="R16" s="291">
        <v>840</v>
      </c>
      <c r="S16" s="291">
        <v>901</v>
      </c>
      <c r="T16" s="292">
        <v>902</v>
      </c>
      <c r="U16" s="293">
        <v>883</v>
      </c>
      <c r="V16" s="94"/>
    </row>
    <row r="17" spans="1:22" ht="22.5" customHeight="1">
      <c r="A17" s="172"/>
      <c r="B17" s="173" t="s">
        <v>232</v>
      </c>
      <c r="C17" s="174"/>
      <c r="D17" s="175" t="s">
        <v>233</v>
      </c>
      <c r="E17" s="176" t="s">
        <v>221</v>
      </c>
      <c r="F17" s="602">
        <v>278</v>
      </c>
      <c r="G17" s="603"/>
      <c r="H17" s="602">
        <f t="shared" si="0"/>
        <v>286.83333333333331</v>
      </c>
      <c r="I17" s="603"/>
      <c r="J17" s="294">
        <v>279</v>
      </c>
      <c r="K17" s="290">
        <v>271</v>
      </c>
      <c r="L17" s="291">
        <v>287</v>
      </c>
      <c r="M17" s="291">
        <v>261</v>
      </c>
      <c r="N17" s="291">
        <v>290</v>
      </c>
      <c r="O17" s="290">
        <v>289</v>
      </c>
      <c r="P17" s="291">
        <v>267</v>
      </c>
      <c r="Q17" s="291">
        <v>301</v>
      </c>
      <c r="R17" s="291">
        <v>300</v>
      </c>
      <c r="S17" s="291">
        <v>301</v>
      </c>
      <c r="T17" s="295">
        <v>300</v>
      </c>
      <c r="U17" s="293">
        <v>296</v>
      </c>
      <c r="V17" s="180"/>
    </row>
    <row r="18" spans="1:22" ht="22.5" customHeight="1">
      <c r="A18" s="172"/>
      <c r="B18" s="173" t="s">
        <v>234</v>
      </c>
      <c r="C18" s="174"/>
      <c r="D18" s="175" t="s">
        <v>235</v>
      </c>
      <c r="E18" s="176" t="s">
        <v>221</v>
      </c>
      <c r="F18" s="602">
        <v>148</v>
      </c>
      <c r="G18" s="603"/>
      <c r="H18" s="602">
        <f t="shared" si="0"/>
        <v>150.91666666666666</v>
      </c>
      <c r="I18" s="603"/>
      <c r="J18" s="294">
        <v>157</v>
      </c>
      <c r="K18" s="290">
        <v>141</v>
      </c>
      <c r="L18" s="291">
        <v>152</v>
      </c>
      <c r="M18" s="291">
        <v>151</v>
      </c>
      <c r="N18" s="291">
        <v>152</v>
      </c>
      <c r="O18" s="290">
        <v>152</v>
      </c>
      <c r="P18" s="291">
        <v>152</v>
      </c>
      <c r="Q18" s="291">
        <v>146</v>
      </c>
      <c r="R18" s="291">
        <v>152</v>
      </c>
      <c r="S18" s="291">
        <v>152</v>
      </c>
      <c r="T18" s="295">
        <v>152</v>
      </c>
      <c r="U18" s="293">
        <v>152</v>
      </c>
      <c r="V18" s="180"/>
    </row>
    <row r="19" spans="1:22" ht="26.25" customHeight="1">
      <c r="A19" s="172"/>
      <c r="B19" s="173" t="s">
        <v>236</v>
      </c>
      <c r="C19" s="174"/>
      <c r="D19" s="181" t="s">
        <v>237</v>
      </c>
      <c r="E19" s="176" t="s">
        <v>238</v>
      </c>
      <c r="F19" s="602">
        <v>241</v>
      </c>
      <c r="G19" s="603"/>
      <c r="H19" s="602">
        <f t="shared" si="0"/>
        <v>254</v>
      </c>
      <c r="I19" s="603"/>
      <c r="J19" s="294">
        <v>252</v>
      </c>
      <c r="K19" s="290">
        <v>252</v>
      </c>
      <c r="L19" s="291">
        <v>252</v>
      </c>
      <c r="M19" s="291">
        <v>252</v>
      </c>
      <c r="N19" s="291">
        <v>252</v>
      </c>
      <c r="O19" s="290">
        <v>252</v>
      </c>
      <c r="P19" s="291">
        <v>252</v>
      </c>
      <c r="Q19" s="291">
        <v>249</v>
      </c>
      <c r="R19" s="291">
        <v>257</v>
      </c>
      <c r="S19" s="291">
        <v>258</v>
      </c>
      <c r="T19" s="295">
        <v>260</v>
      </c>
      <c r="U19" s="293">
        <v>260</v>
      </c>
      <c r="V19" s="180"/>
    </row>
    <row r="20" spans="1:22" ht="22.5" customHeight="1">
      <c r="A20" s="172"/>
      <c r="B20" s="173" t="s">
        <v>239</v>
      </c>
      <c r="C20" s="174"/>
      <c r="D20" s="175"/>
      <c r="E20" s="176" t="s">
        <v>240</v>
      </c>
      <c r="F20" s="602">
        <v>473</v>
      </c>
      <c r="G20" s="603"/>
      <c r="H20" s="602">
        <f t="shared" si="0"/>
        <v>503.25</v>
      </c>
      <c r="I20" s="603"/>
      <c r="J20" s="294">
        <v>516</v>
      </c>
      <c r="K20" s="290">
        <v>462</v>
      </c>
      <c r="L20" s="291">
        <v>516</v>
      </c>
      <c r="M20" s="291">
        <v>505</v>
      </c>
      <c r="N20" s="291">
        <v>505</v>
      </c>
      <c r="O20" s="290">
        <v>505</v>
      </c>
      <c r="P20" s="291">
        <v>505</v>
      </c>
      <c r="Q20" s="291">
        <v>505</v>
      </c>
      <c r="R20" s="291">
        <v>505</v>
      </c>
      <c r="S20" s="291">
        <v>505</v>
      </c>
      <c r="T20" s="295">
        <v>505</v>
      </c>
      <c r="U20" s="293">
        <v>505</v>
      </c>
      <c r="V20" s="180"/>
    </row>
    <row r="21" spans="1:22" ht="26.25" customHeight="1">
      <c r="A21" s="172"/>
      <c r="B21" s="173" t="s">
        <v>241</v>
      </c>
      <c r="C21" s="174"/>
      <c r="D21" s="182" t="s">
        <v>231</v>
      </c>
      <c r="E21" s="176" t="s">
        <v>221</v>
      </c>
      <c r="F21" s="602">
        <v>245</v>
      </c>
      <c r="G21" s="603"/>
      <c r="H21" s="602">
        <f t="shared" si="0"/>
        <v>248</v>
      </c>
      <c r="I21" s="603"/>
      <c r="J21" s="294">
        <v>248</v>
      </c>
      <c r="K21" s="290">
        <v>248</v>
      </c>
      <c r="L21" s="291">
        <v>248</v>
      </c>
      <c r="M21" s="291">
        <v>248</v>
      </c>
      <c r="N21" s="291">
        <v>248</v>
      </c>
      <c r="O21" s="290">
        <v>248</v>
      </c>
      <c r="P21" s="291">
        <v>248</v>
      </c>
      <c r="Q21" s="291">
        <v>248</v>
      </c>
      <c r="R21" s="291">
        <v>248</v>
      </c>
      <c r="S21" s="291">
        <v>248</v>
      </c>
      <c r="T21" s="295">
        <v>248</v>
      </c>
      <c r="U21" s="293">
        <v>248</v>
      </c>
      <c r="V21" s="180"/>
    </row>
    <row r="22" spans="1:22" ht="30" customHeight="1">
      <c r="A22" s="172"/>
      <c r="B22" s="173" t="s">
        <v>242</v>
      </c>
      <c r="C22" s="174"/>
      <c r="D22" s="183" t="s">
        <v>243</v>
      </c>
      <c r="E22" s="184" t="s">
        <v>244</v>
      </c>
      <c r="F22" s="602">
        <v>286</v>
      </c>
      <c r="G22" s="603"/>
      <c r="H22" s="602">
        <f t="shared" si="0"/>
        <v>251.75</v>
      </c>
      <c r="I22" s="603"/>
      <c r="J22" s="294">
        <v>293</v>
      </c>
      <c r="K22" s="290">
        <v>268</v>
      </c>
      <c r="L22" s="291">
        <v>247</v>
      </c>
      <c r="M22" s="291">
        <v>242</v>
      </c>
      <c r="N22" s="291">
        <v>233</v>
      </c>
      <c r="O22" s="290">
        <v>244</v>
      </c>
      <c r="P22" s="291">
        <v>236</v>
      </c>
      <c r="Q22" s="291">
        <v>239</v>
      </c>
      <c r="R22" s="291">
        <v>249</v>
      </c>
      <c r="S22" s="291">
        <v>255</v>
      </c>
      <c r="T22" s="295">
        <v>255</v>
      </c>
      <c r="U22" s="293">
        <v>260</v>
      </c>
      <c r="V22" s="180"/>
    </row>
    <row r="23" spans="1:22" ht="22.5" customHeight="1">
      <c r="A23" s="172"/>
      <c r="B23" s="173" t="s">
        <v>245</v>
      </c>
      <c r="C23" s="174"/>
      <c r="D23" s="175"/>
      <c r="E23" s="176" t="s">
        <v>213</v>
      </c>
      <c r="F23" s="602">
        <v>214</v>
      </c>
      <c r="G23" s="603"/>
      <c r="H23" s="602">
        <f t="shared" si="0"/>
        <v>286</v>
      </c>
      <c r="I23" s="603"/>
      <c r="J23" s="289">
        <v>173</v>
      </c>
      <c r="K23" s="290">
        <v>162</v>
      </c>
      <c r="L23" s="291">
        <v>181</v>
      </c>
      <c r="M23" s="291">
        <v>276</v>
      </c>
      <c r="N23" s="291">
        <v>429</v>
      </c>
      <c r="O23" s="290">
        <v>311</v>
      </c>
      <c r="P23" s="291">
        <v>208</v>
      </c>
      <c r="Q23" s="291">
        <v>218</v>
      </c>
      <c r="R23" s="291">
        <v>180</v>
      </c>
      <c r="S23" s="291">
        <v>244</v>
      </c>
      <c r="T23" s="292">
        <v>472</v>
      </c>
      <c r="U23" s="293">
        <v>578</v>
      </c>
      <c r="V23" s="94"/>
    </row>
    <row r="24" spans="1:22" ht="22.5" customHeight="1">
      <c r="A24" s="172"/>
      <c r="B24" s="173" t="s">
        <v>246</v>
      </c>
      <c r="C24" s="174"/>
      <c r="D24" s="175"/>
      <c r="E24" s="176" t="s">
        <v>213</v>
      </c>
      <c r="F24" s="602">
        <v>827</v>
      </c>
      <c r="G24" s="603"/>
      <c r="H24" s="602">
        <f t="shared" si="0"/>
        <v>809.58333333333337</v>
      </c>
      <c r="I24" s="603"/>
      <c r="J24" s="294">
        <v>921</v>
      </c>
      <c r="K24" s="290">
        <v>872</v>
      </c>
      <c r="L24" s="291">
        <v>912</v>
      </c>
      <c r="M24" s="291">
        <v>887</v>
      </c>
      <c r="N24" s="291">
        <v>813</v>
      </c>
      <c r="O24" s="290">
        <v>744</v>
      </c>
      <c r="P24" s="291">
        <v>564</v>
      </c>
      <c r="Q24" s="291">
        <v>854</v>
      </c>
      <c r="R24" s="291">
        <v>821</v>
      </c>
      <c r="S24" s="291">
        <v>530</v>
      </c>
      <c r="T24" s="295">
        <v>895</v>
      </c>
      <c r="U24" s="293">
        <v>902</v>
      </c>
      <c r="V24" s="180"/>
    </row>
    <row r="25" spans="1:22" ht="22.5" customHeight="1">
      <c r="A25" s="172"/>
      <c r="B25" s="173" t="s">
        <v>247</v>
      </c>
      <c r="C25" s="174"/>
      <c r="D25" s="175"/>
      <c r="E25" s="176" t="s">
        <v>213</v>
      </c>
      <c r="F25" s="602">
        <v>468</v>
      </c>
      <c r="G25" s="603"/>
      <c r="H25" s="602">
        <f t="shared" si="0"/>
        <v>528.91666666666663</v>
      </c>
      <c r="I25" s="603"/>
      <c r="J25" s="294">
        <v>469</v>
      </c>
      <c r="K25" s="290">
        <v>449</v>
      </c>
      <c r="L25" s="291">
        <v>432</v>
      </c>
      <c r="M25" s="291">
        <v>470</v>
      </c>
      <c r="N25" s="291">
        <v>535</v>
      </c>
      <c r="O25" s="290">
        <v>540</v>
      </c>
      <c r="P25" s="291">
        <v>620</v>
      </c>
      <c r="Q25" s="291">
        <v>698</v>
      </c>
      <c r="R25" s="291">
        <v>617</v>
      </c>
      <c r="S25" s="291">
        <v>537</v>
      </c>
      <c r="T25" s="295">
        <v>507</v>
      </c>
      <c r="U25" s="293">
        <v>473</v>
      </c>
      <c r="V25" s="180"/>
    </row>
    <row r="26" spans="1:22" ht="22.5" customHeight="1">
      <c r="A26" s="172"/>
      <c r="B26" s="173" t="s">
        <v>248</v>
      </c>
      <c r="C26" s="174"/>
      <c r="D26" s="175"/>
      <c r="E26" s="176" t="s">
        <v>213</v>
      </c>
      <c r="F26" s="602">
        <v>255</v>
      </c>
      <c r="G26" s="603"/>
      <c r="H26" s="602">
        <f t="shared" si="0"/>
        <v>284.75</v>
      </c>
      <c r="I26" s="603"/>
      <c r="J26" s="294">
        <v>239</v>
      </c>
      <c r="K26" s="290">
        <v>249</v>
      </c>
      <c r="L26" s="291">
        <v>227</v>
      </c>
      <c r="M26" s="291">
        <v>287</v>
      </c>
      <c r="N26" s="291">
        <v>323</v>
      </c>
      <c r="O26" s="290">
        <v>270</v>
      </c>
      <c r="P26" s="291">
        <v>235</v>
      </c>
      <c r="Q26" s="291">
        <v>267</v>
      </c>
      <c r="R26" s="291">
        <v>320</v>
      </c>
      <c r="S26" s="291">
        <v>355</v>
      </c>
      <c r="T26" s="295">
        <v>306</v>
      </c>
      <c r="U26" s="293">
        <v>339</v>
      </c>
      <c r="V26" s="180"/>
    </row>
    <row r="27" spans="1:22" ht="22.5" customHeight="1">
      <c r="A27" s="172"/>
      <c r="B27" s="173" t="s">
        <v>249</v>
      </c>
      <c r="C27" s="174"/>
      <c r="D27" s="175" t="s">
        <v>250</v>
      </c>
      <c r="E27" s="176" t="s">
        <v>213</v>
      </c>
      <c r="F27" s="602">
        <v>314</v>
      </c>
      <c r="G27" s="603"/>
      <c r="H27" s="602">
        <f t="shared" si="0"/>
        <v>364.08333333333331</v>
      </c>
      <c r="I27" s="603"/>
      <c r="J27" s="294">
        <v>421</v>
      </c>
      <c r="K27" s="290">
        <v>404</v>
      </c>
      <c r="L27" s="291">
        <v>412</v>
      </c>
      <c r="M27" s="291">
        <v>352</v>
      </c>
      <c r="N27" s="291">
        <v>332</v>
      </c>
      <c r="O27" s="290">
        <v>290</v>
      </c>
      <c r="P27" s="291">
        <v>309</v>
      </c>
      <c r="Q27" s="291">
        <v>397</v>
      </c>
      <c r="R27" s="291">
        <v>383</v>
      </c>
      <c r="S27" s="291">
        <v>350</v>
      </c>
      <c r="T27" s="295">
        <v>355</v>
      </c>
      <c r="U27" s="293">
        <v>364</v>
      </c>
      <c r="V27" s="180"/>
    </row>
    <row r="28" spans="1:22" ht="22.5" customHeight="1">
      <c r="A28" s="172"/>
      <c r="B28" s="173" t="s">
        <v>251</v>
      </c>
      <c r="C28" s="174"/>
      <c r="D28" s="175" t="s">
        <v>252</v>
      </c>
      <c r="E28" s="176" t="s">
        <v>213</v>
      </c>
      <c r="F28" s="602">
        <v>260</v>
      </c>
      <c r="G28" s="603"/>
      <c r="H28" s="602">
        <f t="shared" si="0"/>
        <v>265.41666666666669</v>
      </c>
      <c r="I28" s="603"/>
      <c r="J28" s="289">
        <v>266</v>
      </c>
      <c r="K28" s="290">
        <v>258</v>
      </c>
      <c r="L28" s="291">
        <v>266</v>
      </c>
      <c r="M28" s="291">
        <v>266</v>
      </c>
      <c r="N28" s="291">
        <v>266</v>
      </c>
      <c r="O28" s="290">
        <v>266</v>
      </c>
      <c r="P28" s="291">
        <v>266</v>
      </c>
      <c r="Q28" s="291">
        <v>266</v>
      </c>
      <c r="R28" s="291">
        <v>266</v>
      </c>
      <c r="S28" s="291">
        <v>266</v>
      </c>
      <c r="T28" s="292">
        <v>271</v>
      </c>
      <c r="U28" s="293">
        <v>262</v>
      </c>
      <c r="V28" s="171"/>
    </row>
    <row r="29" spans="1:22" ht="26.25" customHeight="1">
      <c r="A29" s="172"/>
      <c r="B29" s="173" t="s">
        <v>253</v>
      </c>
      <c r="C29" s="174"/>
      <c r="D29" s="181" t="s">
        <v>254</v>
      </c>
      <c r="E29" s="176" t="s">
        <v>213</v>
      </c>
      <c r="F29" s="602">
        <v>752</v>
      </c>
      <c r="G29" s="603"/>
      <c r="H29" s="602">
        <f t="shared" si="0"/>
        <v>856</v>
      </c>
      <c r="I29" s="603"/>
      <c r="J29" s="296">
        <v>747</v>
      </c>
      <c r="K29" s="290">
        <v>756</v>
      </c>
      <c r="L29" s="291">
        <v>747</v>
      </c>
      <c r="M29" s="291">
        <v>729</v>
      </c>
      <c r="N29" s="297">
        <v>826</v>
      </c>
      <c r="O29" s="290">
        <v>1000</v>
      </c>
      <c r="P29" s="297">
        <v>988</v>
      </c>
      <c r="Q29" s="291">
        <v>1060</v>
      </c>
      <c r="R29" s="291">
        <v>830</v>
      </c>
      <c r="S29" s="291">
        <v>767</v>
      </c>
      <c r="T29" s="292">
        <v>798</v>
      </c>
      <c r="U29" s="293">
        <v>1024</v>
      </c>
      <c r="V29" s="94"/>
    </row>
    <row r="30" spans="1:22" ht="26.25" customHeight="1">
      <c r="A30" s="172"/>
      <c r="B30" s="173" t="s">
        <v>255</v>
      </c>
      <c r="C30" s="174"/>
      <c r="D30" s="185" t="s">
        <v>256</v>
      </c>
      <c r="E30" s="176" t="s">
        <v>238</v>
      </c>
      <c r="F30" s="602">
        <v>271</v>
      </c>
      <c r="G30" s="603"/>
      <c r="H30" s="602">
        <f t="shared" si="0"/>
        <v>314.33333333333331</v>
      </c>
      <c r="I30" s="603"/>
      <c r="J30" s="289">
        <v>314</v>
      </c>
      <c r="K30" s="290">
        <v>314</v>
      </c>
      <c r="L30" s="291">
        <v>314</v>
      </c>
      <c r="M30" s="291">
        <v>314</v>
      </c>
      <c r="N30" s="291">
        <v>314</v>
      </c>
      <c r="O30" s="290">
        <v>318</v>
      </c>
      <c r="P30" s="291">
        <v>314</v>
      </c>
      <c r="Q30" s="291">
        <v>314</v>
      </c>
      <c r="R30" s="291">
        <v>314</v>
      </c>
      <c r="S30" s="291">
        <v>321</v>
      </c>
      <c r="T30" s="292">
        <v>307</v>
      </c>
      <c r="U30" s="293">
        <v>314</v>
      </c>
      <c r="V30" s="171"/>
    </row>
    <row r="31" spans="1:22" ht="22.5" customHeight="1">
      <c r="A31" s="172"/>
      <c r="B31" s="173" t="s">
        <v>257</v>
      </c>
      <c r="C31" s="174"/>
      <c r="D31" s="175" t="s">
        <v>258</v>
      </c>
      <c r="E31" s="176" t="s">
        <v>259</v>
      </c>
      <c r="F31" s="602">
        <v>234</v>
      </c>
      <c r="G31" s="603"/>
      <c r="H31" s="602">
        <f t="shared" si="0"/>
        <v>261.33333333333331</v>
      </c>
      <c r="I31" s="603"/>
      <c r="J31" s="289">
        <v>255</v>
      </c>
      <c r="K31" s="290">
        <v>247</v>
      </c>
      <c r="L31" s="291">
        <v>255</v>
      </c>
      <c r="M31" s="291">
        <v>263</v>
      </c>
      <c r="N31" s="291">
        <v>266</v>
      </c>
      <c r="O31" s="290">
        <v>263</v>
      </c>
      <c r="P31" s="291">
        <v>266</v>
      </c>
      <c r="Q31" s="291">
        <v>263</v>
      </c>
      <c r="R31" s="291">
        <v>266</v>
      </c>
      <c r="S31" s="291">
        <v>263</v>
      </c>
      <c r="T31" s="292">
        <v>266</v>
      </c>
      <c r="U31" s="293">
        <v>263</v>
      </c>
      <c r="V31" s="171"/>
    </row>
    <row r="32" spans="1:22" ht="22.5" customHeight="1">
      <c r="A32" s="172"/>
      <c r="B32" s="173" t="s">
        <v>260</v>
      </c>
      <c r="C32" s="174"/>
      <c r="D32" s="175" t="s">
        <v>261</v>
      </c>
      <c r="E32" s="176" t="s">
        <v>238</v>
      </c>
      <c r="F32" s="602">
        <v>216</v>
      </c>
      <c r="G32" s="603"/>
      <c r="H32" s="602">
        <f t="shared" si="0"/>
        <v>256.91666666666669</v>
      </c>
      <c r="I32" s="603"/>
      <c r="J32" s="289">
        <v>224</v>
      </c>
      <c r="K32" s="290">
        <v>289</v>
      </c>
      <c r="L32" s="291">
        <v>257</v>
      </c>
      <c r="M32" s="291">
        <v>257</v>
      </c>
      <c r="N32" s="291">
        <v>257</v>
      </c>
      <c r="O32" s="290">
        <v>257</v>
      </c>
      <c r="P32" s="291">
        <v>257</v>
      </c>
      <c r="Q32" s="291">
        <v>257</v>
      </c>
      <c r="R32" s="291">
        <v>257</v>
      </c>
      <c r="S32" s="291">
        <v>257</v>
      </c>
      <c r="T32" s="292">
        <v>257</v>
      </c>
      <c r="U32" s="293">
        <v>257</v>
      </c>
      <c r="V32" s="171"/>
    </row>
    <row r="33" spans="1:22" ht="22.5" customHeight="1">
      <c r="A33" s="172"/>
      <c r="B33" s="173" t="s">
        <v>262</v>
      </c>
      <c r="C33" s="174"/>
      <c r="D33" s="175" t="s">
        <v>263</v>
      </c>
      <c r="E33" s="176" t="s">
        <v>238</v>
      </c>
      <c r="F33" s="602">
        <v>345</v>
      </c>
      <c r="G33" s="603"/>
      <c r="H33" s="602">
        <f t="shared" si="0"/>
        <v>775.16666666666663</v>
      </c>
      <c r="I33" s="603"/>
      <c r="J33" s="289">
        <v>761</v>
      </c>
      <c r="K33" s="290">
        <v>786</v>
      </c>
      <c r="L33" s="291">
        <v>786</v>
      </c>
      <c r="M33" s="291">
        <v>786</v>
      </c>
      <c r="N33" s="291">
        <v>746</v>
      </c>
      <c r="O33" s="290">
        <v>786</v>
      </c>
      <c r="P33" s="291">
        <v>746</v>
      </c>
      <c r="Q33" s="291">
        <v>761</v>
      </c>
      <c r="R33" s="291">
        <v>786</v>
      </c>
      <c r="S33" s="291">
        <v>786</v>
      </c>
      <c r="T33" s="292">
        <v>786</v>
      </c>
      <c r="U33" s="293">
        <v>786</v>
      </c>
      <c r="V33" s="171"/>
    </row>
    <row r="34" spans="1:22" ht="22.5" customHeight="1">
      <c r="A34" s="172"/>
      <c r="B34" s="173" t="s">
        <v>264</v>
      </c>
      <c r="C34" s="174"/>
      <c r="D34" s="181" t="s">
        <v>265</v>
      </c>
      <c r="E34" s="176" t="s">
        <v>221</v>
      </c>
      <c r="F34" s="602">
        <v>339</v>
      </c>
      <c r="G34" s="603"/>
      <c r="H34" s="602">
        <f t="shared" si="0"/>
        <v>337.75</v>
      </c>
      <c r="I34" s="603"/>
      <c r="J34" s="289">
        <v>345</v>
      </c>
      <c r="K34" s="290">
        <v>345</v>
      </c>
      <c r="L34" s="291">
        <v>337</v>
      </c>
      <c r="M34" s="291">
        <v>345</v>
      </c>
      <c r="N34" s="291">
        <v>337</v>
      </c>
      <c r="O34" s="290">
        <v>337</v>
      </c>
      <c r="P34" s="291">
        <v>337</v>
      </c>
      <c r="Q34" s="291">
        <v>337</v>
      </c>
      <c r="R34" s="291">
        <v>337</v>
      </c>
      <c r="S34" s="291">
        <v>332</v>
      </c>
      <c r="T34" s="292">
        <v>332</v>
      </c>
      <c r="U34" s="293">
        <v>332</v>
      </c>
      <c r="V34" s="94"/>
    </row>
    <row r="35" spans="1:22" ht="26.25" customHeight="1">
      <c r="A35" s="172"/>
      <c r="B35" s="173" t="s">
        <v>266</v>
      </c>
      <c r="C35" s="174"/>
      <c r="D35" s="181" t="s">
        <v>282</v>
      </c>
      <c r="E35" s="176" t="s">
        <v>238</v>
      </c>
      <c r="F35" s="602">
        <v>245</v>
      </c>
      <c r="G35" s="603"/>
      <c r="H35" s="602">
        <f t="shared" si="0"/>
        <v>252.25</v>
      </c>
      <c r="I35" s="603"/>
      <c r="J35" s="289">
        <v>264</v>
      </c>
      <c r="K35" s="290">
        <v>239</v>
      </c>
      <c r="L35" s="291">
        <v>239</v>
      </c>
      <c r="M35" s="291">
        <v>239</v>
      </c>
      <c r="N35" s="291">
        <v>264</v>
      </c>
      <c r="O35" s="290">
        <v>264</v>
      </c>
      <c r="P35" s="291">
        <v>264</v>
      </c>
      <c r="Q35" s="291">
        <v>239</v>
      </c>
      <c r="R35" s="291">
        <v>239</v>
      </c>
      <c r="S35" s="291">
        <v>242</v>
      </c>
      <c r="T35" s="292">
        <v>267</v>
      </c>
      <c r="U35" s="293">
        <v>267</v>
      </c>
      <c r="V35" s="171"/>
    </row>
    <row r="36" spans="1:22" ht="30" customHeight="1">
      <c r="A36" s="172"/>
      <c r="B36" s="173" t="s">
        <v>267</v>
      </c>
      <c r="C36" s="174"/>
      <c r="D36" s="181" t="s">
        <v>268</v>
      </c>
      <c r="E36" s="176" t="s">
        <v>269</v>
      </c>
      <c r="F36" s="602">
        <v>3267</v>
      </c>
      <c r="G36" s="603"/>
      <c r="H36" s="602">
        <f t="shared" si="0"/>
        <v>3432</v>
      </c>
      <c r="I36" s="603"/>
      <c r="J36" s="296">
        <v>3432</v>
      </c>
      <c r="K36" s="298">
        <v>3432</v>
      </c>
      <c r="L36" s="297">
        <v>3432</v>
      </c>
      <c r="M36" s="297">
        <v>3432</v>
      </c>
      <c r="N36" s="297">
        <v>3432</v>
      </c>
      <c r="O36" s="298">
        <v>3432</v>
      </c>
      <c r="P36" s="297">
        <v>3432</v>
      </c>
      <c r="Q36" s="297">
        <v>3432</v>
      </c>
      <c r="R36" s="297">
        <v>3432</v>
      </c>
      <c r="S36" s="297">
        <v>3432</v>
      </c>
      <c r="T36" s="299">
        <v>3432</v>
      </c>
      <c r="U36" s="300">
        <v>3432</v>
      </c>
      <c r="V36" s="171"/>
    </row>
    <row r="37" spans="1:22" ht="26.25" customHeight="1" thickBot="1">
      <c r="A37" s="186"/>
      <c r="B37" s="187" t="s">
        <v>270</v>
      </c>
      <c r="C37" s="188"/>
      <c r="D37" s="189" t="s">
        <v>267</v>
      </c>
      <c r="E37" s="190" t="s">
        <v>269</v>
      </c>
      <c r="F37" s="604">
        <v>180</v>
      </c>
      <c r="G37" s="605"/>
      <c r="H37" s="604">
        <f t="shared" si="0"/>
        <v>185.75</v>
      </c>
      <c r="I37" s="605"/>
      <c r="J37" s="301">
        <v>183</v>
      </c>
      <c r="K37" s="302">
        <v>186</v>
      </c>
      <c r="L37" s="303">
        <v>186</v>
      </c>
      <c r="M37" s="303">
        <v>186</v>
      </c>
      <c r="N37" s="303">
        <v>186</v>
      </c>
      <c r="O37" s="302">
        <v>186</v>
      </c>
      <c r="P37" s="303">
        <v>186</v>
      </c>
      <c r="Q37" s="303">
        <v>186</v>
      </c>
      <c r="R37" s="303">
        <v>186</v>
      </c>
      <c r="S37" s="304">
        <v>186</v>
      </c>
      <c r="T37" s="305">
        <v>186</v>
      </c>
      <c r="U37" s="306">
        <v>186</v>
      </c>
      <c r="V37" s="171"/>
    </row>
    <row r="38" spans="1:22" ht="21" customHeight="1">
      <c r="B38" s="212"/>
      <c r="C38" s="212"/>
      <c r="D38" s="212"/>
      <c r="J38" s="323" t="s">
        <v>271</v>
      </c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4"/>
    </row>
    <row r="39" spans="1:22">
      <c r="B39" s="192"/>
      <c r="C39" s="192"/>
      <c r="D39" s="192"/>
      <c r="E39" s="193"/>
      <c r="F39" s="192"/>
      <c r="G39" s="192"/>
      <c r="H39" s="192"/>
      <c r="I39" s="192"/>
      <c r="J39" s="192"/>
      <c r="K39" s="192"/>
      <c r="L39" s="192"/>
      <c r="M39" s="192"/>
    </row>
    <row r="40" spans="1:22">
      <c r="B40" s="192"/>
      <c r="C40" s="192"/>
      <c r="D40" s="192"/>
      <c r="E40" s="193"/>
      <c r="F40" s="192"/>
      <c r="G40" s="192"/>
      <c r="J40" s="192"/>
      <c r="K40" s="192"/>
      <c r="L40" s="192"/>
      <c r="M40" s="192"/>
    </row>
    <row r="41" spans="1:22">
      <c r="B41" s="192"/>
      <c r="C41" s="192"/>
      <c r="D41" s="192" t="s">
        <v>166</v>
      </c>
      <c r="E41" s="193"/>
      <c r="F41" s="192"/>
      <c r="G41" s="192"/>
      <c r="H41" s="192"/>
      <c r="I41" s="192"/>
      <c r="J41" s="192"/>
      <c r="K41" s="192"/>
      <c r="L41" s="192"/>
      <c r="M41" s="192"/>
    </row>
    <row r="42" spans="1:22">
      <c r="B42" s="192"/>
      <c r="C42" s="192"/>
      <c r="D42" s="192"/>
      <c r="E42" s="193"/>
      <c r="F42" s="192"/>
      <c r="G42" s="192"/>
      <c r="H42" s="192"/>
      <c r="I42" s="192"/>
      <c r="J42" s="192"/>
      <c r="K42" s="192"/>
      <c r="L42" s="192"/>
      <c r="M42" s="192"/>
    </row>
    <row r="43" spans="1:22">
      <c r="B43" s="192"/>
      <c r="C43" s="192"/>
      <c r="D43" s="192"/>
      <c r="E43" s="193"/>
      <c r="F43" s="192"/>
      <c r="G43" s="192"/>
      <c r="H43" s="192"/>
      <c r="I43" s="192"/>
      <c r="J43" s="192"/>
      <c r="K43" s="192"/>
      <c r="L43" s="192"/>
      <c r="M43" s="192"/>
    </row>
    <row r="44" spans="1:22">
      <c r="B44" s="192"/>
      <c r="C44" s="192"/>
      <c r="D44" s="192"/>
      <c r="E44" s="193"/>
      <c r="F44" s="192"/>
      <c r="G44" s="192"/>
      <c r="H44" s="192"/>
      <c r="I44" s="192"/>
      <c r="J44" s="192"/>
      <c r="K44" s="192"/>
      <c r="L44" s="192"/>
      <c r="M44" s="192"/>
    </row>
    <row r="45" spans="1:22">
      <c r="B45" s="192"/>
      <c r="C45" s="192"/>
      <c r="D45" s="192"/>
      <c r="E45" s="193"/>
      <c r="F45" s="192"/>
      <c r="G45" s="192"/>
      <c r="H45" s="192"/>
      <c r="I45" s="192"/>
      <c r="J45" s="192"/>
      <c r="K45" s="192"/>
      <c r="L45" s="192"/>
      <c r="M45" s="192"/>
    </row>
    <row r="46" spans="1:22">
      <c r="B46" s="192"/>
      <c r="C46" s="192"/>
      <c r="D46" s="192"/>
      <c r="E46" s="193"/>
      <c r="F46" s="192"/>
      <c r="G46" s="192"/>
      <c r="H46" s="192"/>
      <c r="I46" s="192"/>
      <c r="J46" s="192"/>
      <c r="K46" s="192"/>
      <c r="L46" s="192"/>
      <c r="M46" s="192"/>
    </row>
    <row r="47" spans="1:22">
      <c r="B47" s="192"/>
      <c r="C47" s="192"/>
      <c r="D47" s="192"/>
      <c r="E47" s="193"/>
      <c r="F47" s="192"/>
      <c r="G47" s="192"/>
      <c r="H47" s="192"/>
      <c r="I47" s="192"/>
      <c r="J47" s="192"/>
      <c r="K47" s="192"/>
      <c r="L47" s="192"/>
      <c r="M47" s="192"/>
    </row>
    <row r="48" spans="1:22">
      <c r="B48" s="192"/>
      <c r="C48" s="192"/>
      <c r="D48" s="192"/>
      <c r="E48" s="193"/>
      <c r="F48" s="192"/>
      <c r="G48" s="192"/>
      <c r="H48" s="192"/>
      <c r="I48" s="192"/>
      <c r="J48" s="192"/>
      <c r="K48" s="192"/>
      <c r="L48" s="192"/>
      <c r="M48" s="192"/>
    </row>
    <row r="49" spans="2:13">
      <c r="B49" s="192"/>
      <c r="C49" s="192"/>
      <c r="D49" s="192"/>
      <c r="E49" s="193"/>
      <c r="F49" s="192"/>
      <c r="G49" s="192"/>
      <c r="H49" s="192"/>
      <c r="I49" s="192"/>
      <c r="J49" s="192"/>
      <c r="K49" s="192"/>
      <c r="L49" s="192"/>
      <c r="M49" s="192"/>
    </row>
    <row r="50" spans="2:13">
      <c r="B50" s="192"/>
      <c r="C50" s="192"/>
      <c r="D50" s="192"/>
      <c r="E50" s="193"/>
      <c r="F50" s="192"/>
      <c r="G50" s="192"/>
      <c r="H50" s="192"/>
      <c r="I50" s="192"/>
      <c r="J50" s="192"/>
      <c r="K50" s="192"/>
      <c r="L50" s="192"/>
      <c r="M50" s="192"/>
    </row>
    <row r="51" spans="2:13">
      <c r="B51" s="192"/>
      <c r="C51" s="192"/>
      <c r="D51" s="192"/>
      <c r="E51" s="193"/>
      <c r="F51" s="192"/>
      <c r="G51" s="192"/>
      <c r="H51" s="192"/>
      <c r="I51" s="192"/>
      <c r="J51" s="192"/>
      <c r="K51" s="192"/>
      <c r="L51" s="192"/>
      <c r="M51" s="192"/>
    </row>
    <row r="52" spans="2:13">
      <c r="B52" s="192"/>
      <c r="C52" s="192"/>
      <c r="D52" s="192"/>
      <c r="E52" s="193"/>
      <c r="F52" s="192"/>
      <c r="G52" s="192"/>
      <c r="H52" s="192"/>
      <c r="I52" s="192"/>
      <c r="J52" s="192"/>
      <c r="K52" s="192"/>
      <c r="L52" s="192"/>
      <c r="M52" s="192"/>
    </row>
    <row r="53" spans="2:13">
      <c r="B53" s="192"/>
      <c r="C53" s="192"/>
      <c r="D53" s="192"/>
      <c r="E53" s="193"/>
      <c r="F53" s="192"/>
      <c r="G53" s="192"/>
      <c r="H53" s="192"/>
      <c r="I53" s="192"/>
      <c r="J53" s="192"/>
      <c r="K53" s="192"/>
      <c r="L53" s="192"/>
      <c r="M53" s="192"/>
    </row>
    <row r="54" spans="2:13">
      <c r="B54" s="192"/>
      <c r="C54" s="192"/>
      <c r="D54" s="192"/>
      <c r="E54" s="193"/>
      <c r="F54" s="192"/>
      <c r="G54" s="192"/>
      <c r="H54" s="192"/>
      <c r="I54" s="192"/>
      <c r="J54" s="192"/>
      <c r="K54" s="192"/>
      <c r="L54" s="192"/>
      <c r="M54" s="192"/>
    </row>
    <row r="55" spans="2:13">
      <c r="B55" s="192"/>
      <c r="C55" s="192"/>
      <c r="D55" s="192"/>
      <c r="E55" s="193"/>
      <c r="F55" s="192"/>
      <c r="G55" s="192"/>
      <c r="H55" s="192"/>
      <c r="I55" s="192"/>
      <c r="J55" s="192"/>
      <c r="K55" s="192"/>
      <c r="L55" s="192"/>
      <c r="M55" s="192"/>
    </row>
    <row r="56" spans="2:13">
      <c r="B56" s="192"/>
      <c r="C56" s="192"/>
      <c r="D56" s="192"/>
      <c r="E56" s="193"/>
      <c r="F56" s="192"/>
      <c r="G56" s="192"/>
      <c r="H56" s="192"/>
      <c r="I56" s="192"/>
      <c r="J56" s="192"/>
      <c r="K56" s="192"/>
      <c r="L56" s="192"/>
      <c r="M56" s="192"/>
    </row>
    <row r="57" spans="2:13">
      <c r="B57" s="192"/>
      <c r="C57" s="192"/>
      <c r="D57" s="192"/>
      <c r="E57" s="193"/>
      <c r="J57" s="192"/>
      <c r="K57" s="192"/>
      <c r="L57" s="192"/>
      <c r="M57" s="192"/>
    </row>
    <row r="58" spans="2:13">
      <c r="B58" s="192"/>
      <c r="C58" s="192"/>
      <c r="D58" s="192"/>
      <c r="E58" s="193"/>
      <c r="F58" s="192"/>
      <c r="G58" s="192"/>
      <c r="H58" s="192"/>
      <c r="I58" s="192"/>
      <c r="M58" s="192"/>
    </row>
    <row r="59" spans="2:13">
      <c r="B59" s="192"/>
      <c r="C59" s="192"/>
      <c r="D59" s="192"/>
      <c r="E59" s="193"/>
      <c r="F59" s="192"/>
      <c r="G59" s="192"/>
      <c r="H59" s="192"/>
      <c r="I59" s="192"/>
      <c r="J59" s="192"/>
      <c r="K59" s="192"/>
      <c r="L59" s="192"/>
      <c r="M59" s="192"/>
    </row>
    <row r="60" spans="2:13">
      <c r="B60" s="192"/>
      <c r="C60" s="192"/>
      <c r="D60" s="192"/>
      <c r="E60" s="193"/>
      <c r="F60" s="192"/>
      <c r="G60" s="192"/>
      <c r="H60" s="192"/>
      <c r="I60" s="192"/>
      <c r="J60" s="192"/>
      <c r="K60" s="192"/>
      <c r="L60" s="192"/>
      <c r="M60" s="192"/>
    </row>
    <row r="61" spans="2:13">
      <c r="B61" s="192"/>
      <c r="C61" s="192"/>
      <c r="D61" s="192"/>
      <c r="E61" s="193"/>
      <c r="F61" s="192"/>
      <c r="G61" s="192"/>
      <c r="H61" s="192"/>
      <c r="I61" s="192"/>
      <c r="J61" s="192"/>
      <c r="K61" s="192"/>
      <c r="L61" s="192"/>
      <c r="M61" s="192"/>
    </row>
    <row r="62" spans="2:13">
      <c r="B62" s="192"/>
      <c r="C62" s="192"/>
      <c r="D62" s="192"/>
      <c r="E62" s="193"/>
      <c r="F62" s="192"/>
      <c r="G62" s="192"/>
      <c r="H62" s="192"/>
      <c r="I62" s="192"/>
      <c r="J62" s="192"/>
      <c r="K62" s="192"/>
      <c r="L62" s="192"/>
      <c r="M62" s="192"/>
    </row>
    <row r="63" spans="2:13">
      <c r="B63" s="192"/>
      <c r="C63" s="192"/>
      <c r="D63" s="192"/>
      <c r="E63" s="193"/>
      <c r="F63" s="192"/>
      <c r="G63" s="192"/>
      <c r="H63" s="192"/>
      <c r="I63" s="192"/>
      <c r="J63" s="192"/>
      <c r="K63" s="192"/>
      <c r="L63" s="192"/>
      <c r="M63" s="192"/>
    </row>
    <row r="64" spans="2:13">
      <c r="B64" s="192"/>
      <c r="C64" s="192"/>
      <c r="D64" s="192"/>
      <c r="E64" s="193"/>
      <c r="F64" s="192"/>
      <c r="G64" s="192"/>
      <c r="H64" s="192"/>
      <c r="I64" s="192"/>
      <c r="J64" s="192"/>
      <c r="K64" s="192"/>
      <c r="L64" s="192"/>
      <c r="M64" s="192"/>
    </row>
    <row r="65" spans="2:13">
      <c r="B65" s="192"/>
      <c r="C65" s="192"/>
      <c r="D65" s="192"/>
      <c r="E65" s="193"/>
      <c r="F65" s="192"/>
      <c r="G65" s="192"/>
      <c r="H65" s="192"/>
      <c r="I65" s="192"/>
      <c r="J65" s="192"/>
      <c r="K65" s="192"/>
      <c r="L65" s="192"/>
      <c r="M65" s="192"/>
    </row>
    <row r="66" spans="2:13">
      <c r="B66" s="192"/>
      <c r="C66" s="192"/>
      <c r="D66" s="192"/>
      <c r="E66" s="193"/>
      <c r="F66" s="192"/>
      <c r="G66" s="192"/>
      <c r="H66" s="192"/>
      <c r="I66" s="192"/>
      <c r="J66" s="192"/>
      <c r="K66" s="192"/>
      <c r="L66" s="192"/>
      <c r="M66" s="192"/>
    </row>
    <row r="67" spans="2:13">
      <c r="B67" s="192"/>
      <c r="C67" s="192"/>
      <c r="D67" s="192"/>
      <c r="E67" s="193"/>
      <c r="F67" s="192"/>
      <c r="G67" s="192"/>
      <c r="H67" s="192"/>
      <c r="I67" s="192"/>
      <c r="J67" s="192"/>
      <c r="K67" s="192"/>
      <c r="L67" s="192"/>
      <c r="M67" s="192"/>
    </row>
    <row r="68" spans="2:13">
      <c r="B68" s="192"/>
      <c r="C68" s="192"/>
      <c r="D68" s="192"/>
      <c r="E68" s="193"/>
      <c r="F68" s="192"/>
      <c r="G68" s="192"/>
      <c r="H68" s="192"/>
      <c r="I68" s="192"/>
      <c r="J68" s="192"/>
      <c r="K68" s="192"/>
      <c r="L68" s="192"/>
      <c r="M68" s="192"/>
    </row>
    <row r="69" spans="2:13">
      <c r="B69" s="192"/>
      <c r="C69" s="192"/>
      <c r="D69" s="192"/>
      <c r="E69" s="193"/>
      <c r="F69" s="192"/>
      <c r="G69" s="192"/>
      <c r="H69" s="192"/>
      <c r="I69" s="192"/>
      <c r="J69" s="192"/>
      <c r="K69" s="192"/>
      <c r="L69" s="192"/>
      <c r="M69" s="192"/>
    </row>
    <row r="70" spans="2:13">
      <c r="J70" s="192"/>
      <c r="K70" s="192"/>
      <c r="L70" s="192"/>
      <c r="M70" s="192"/>
    </row>
  </sheetData>
  <mergeCells count="84">
    <mergeCell ref="F34:G34"/>
    <mergeCell ref="H34:I34"/>
    <mergeCell ref="J38:U38"/>
    <mergeCell ref="F35:G35"/>
    <mergeCell ref="H35:I35"/>
    <mergeCell ref="F36:G36"/>
    <mergeCell ref="H36:I36"/>
    <mergeCell ref="F37:G37"/>
    <mergeCell ref="H37:I37"/>
    <mergeCell ref="F31:G31"/>
    <mergeCell ref="H31:I31"/>
    <mergeCell ref="F32:G32"/>
    <mergeCell ref="H32:I32"/>
    <mergeCell ref="F33:G33"/>
    <mergeCell ref="H33:I33"/>
    <mergeCell ref="F28:G28"/>
    <mergeCell ref="H28:I28"/>
    <mergeCell ref="F29:G29"/>
    <mergeCell ref="H29:I29"/>
    <mergeCell ref="F30:G30"/>
    <mergeCell ref="H30:I30"/>
    <mergeCell ref="F25:G25"/>
    <mergeCell ref="H25:I25"/>
    <mergeCell ref="F26:G26"/>
    <mergeCell ref="H26:I26"/>
    <mergeCell ref="F27:G27"/>
    <mergeCell ref="H27:I27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F13:G13"/>
    <mergeCell ref="H13:I13"/>
    <mergeCell ref="F14:G14"/>
    <mergeCell ref="H14:I14"/>
    <mergeCell ref="F15:G15"/>
    <mergeCell ref="H15:I15"/>
    <mergeCell ref="F10:G10"/>
    <mergeCell ref="H10:I10"/>
    <mergeCell ref="F11:G11"/>
    <mergeCell ref="H11:I11"/>
    <mergeCell ref="F12:G12"/>
    <mergeCell ref="H12:I12"/>
    <mergeCell ref="L5:L6"/>
    <mergeCell ref="M5:M6"/>
    <mergeCell ref="N5:N6"/>
    <mergeCell ref="O5:O6"/>
    <mergeCell ref="P5:P6"/>
    <mergeCell ref="F8:G8"/>
    <mergeCell ref="H8:I8"/>
    <mergeCell ref="F9:G9"/>
    <mergeCell ref="H9:I9"/>
    <mergeCell ref="F7:G7"/>
    <mergeCell ref="H7:I7"/>
    <mergeCell ref="A1:I1"/>
    <mergeCell ref="T3:U3"/>
    <mergeCell ref="A4:C6"/>
    <mergeCell ref="D4:D6"/>
    <mergeCell ref="E4:E6"/>
    <mergeCell ref="F4:I4"/>
    <mergeCell ref="J4:U4"/>
    <mergeCell ref="F5:G6"/>
    <mergeCell ref="H5:I6"/>
    <mergeCell ref="J5:J6"/>
    <mergeCell ref="Q5:Q6"/>
    <mergeCell ref="R5:R6"/>
    <mergeCell ref="S5:S6"/>
    <mergeCell ref="T5:T6"/>
    <mergeCell ref="U5:U6"/>
    <mergeCell ref="K5:K6"/>
  </mergeCells>
  <phoneticPr fontId="11"/>
  <printOptions gridLinesSet="0"/>
  <pageMargins left="0.78740157480314965" right="0.78740157480314965" top="0.59055118110236227" bottom="0.78740157480314965" header="0.19685039370078741" footer="0.39370078740157483"/>
  <pageSetup paperSize="9" orientation="portrait" copies="2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41</vt:lpstr>
      <vt:lpstr>42</vt:lpstr>
      <vt:lpstr>43</vt:lpstr>
      <vt:lpstr>44</vt:lpstr>
      <vt:lpstr>45</vt:lpstr>
      <vt:lpstr>46</vt:lpstr>
      <vt:lpstr>'41'!Print_Area</vt:lpstr>
      <vt:lpstr>'43'!Print_Area</vt:lpstr>
      <vt:lpstr>'44'!Print_Area</vt:lpstr>
      <vt:lpstr>'45'!Print_Area</vt:lpstr>
      <vt:lpstr>'46'!Print_Area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s005082 山脇由美子</dc:creator>
  <cp:lastModifiedBy>Administrator</cp:lastModifiedBy>
  <cp:lastPrinted>2025-03-31T00:53:11Z</cp:lastPrinted>
  <dcterms:created xsi:type="dcterms:W3CDTF">2000-12-08T00:56:06Z</dcterms:created>
  <dcterms:modified xsi:type="dcterms:W3CDTF">2025-04-22T00:44:27Z</dcterms:modified>
</cp:coreProperties>
</file>