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007290\Desktop\"/>
    </mc:Choice>
  </mc:AlternateContent>
  <bookViews>
    <workbookView xWindow="0" yWindow="0" windowWidth="15360" windowHeight="7635" tabRatio="868"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9" i="10" l="1"/>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CO34" i="10"/>
  <c r="CO35" i="10" s="1"/>
  <c r="CO36" i="10" s="1"/>
  <c r="CO37" i="10" s="1"/>
  <c r="CO38" i="10" s="1"/>
  <c r="CO39"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<sst xmlns="http://schemas.openxmlformats.org/spreadsheetml/2006/main" count="1087" uniqueCount="613">
  <si>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</si>
  <si>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</si>
  <si>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</si>
  <si>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</si>
  <si>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</si>
  <si>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</si>
  <si>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</si>
  <si>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</si>
  <si>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</si>
  <si>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</si>
  <si>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</si>
  <si>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</si>
  <si>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</si>
  <si>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</si>
  <si>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</si>
  <si>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</si>
  <si>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</si>
  <si>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</si>
  <si>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</si>
  <si>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</si>
  <si>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</si>
  <si>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</si>
  <si>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</si>
  <si>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</si>
  <si>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</si>
  <si>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</si>
  <si>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</si>
  <si>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</si>
  <si>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</si>
  <si>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</si>
  <si>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</si>
  <si>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</si>
  <si>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</si>
  <si>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</si>
  <si>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</si>
  <si>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</si>
  <si>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</si>
  <si>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</si>
  <si>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</si>
  <si>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</si>
  <si>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</si>
  <si>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</si>
  <si>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</si>
  <si>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</si>
  <si>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</si>
  <si>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</si>
  <si>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</si>
  <si>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</si>
  <si>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</si>
  <si>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</si>
  <si>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</si>
  <si>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(当該欄に積立額が多い上位５基金の基金名を入力して下さい(R01年度末現在))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</si>
  <si>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</si>
  <si>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</si>
  <si>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</si>
  <si>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</si>
  <si>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</si>
  <si>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</si>
  <si>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</si>
  <si>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</si>
  <si>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</si>
  <si>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</si>
  <si>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</si>
  <si>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</si>
  <si>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</si>
  <si>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</si>
  <si>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</si>
  <si>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</si>
  <si>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</si>
  <si>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</si>
  <si>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</si>
  <si>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</si>
  <si>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</si>
  <si>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</si>
  <si>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</si>
  <si>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</si>
  <si>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</si>
  <si>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</si>
  <si>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</si>
  <si>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</si>
  <si>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</si>
  <si>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</si>
  <si>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</si>
  <si>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</si>
  <si>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</si>
  <si>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</si>
  <si>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Ⅳ－３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</si>
  <si>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</si>
  <si>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</si>
  <si>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</si>
  <si>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</si>
  <si>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</si>
  <si>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</si>
  <si>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</si>
  <si>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</si>
  <si>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</si>
  <si>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</si>
  <si>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</si>
  <si>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</si>
  <si>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伊丹市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</si>
  <si>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</si>
  <si>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</si>
  <si>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</si>
  <si>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</si>
  <si>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</si>
  <si>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</si>
  <si>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</si>
  <si>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</si>
  <si>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</si>
  <si>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</si>
  <si>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</si>
  <si>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</si>
  <si>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</si>
  <si>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</si>
  <si>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</si>
  <si>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</si>
  <si>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</si>
  <si>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</si>
  <si>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</si>
  <si>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</si>
  <si>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</si>
  <si>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</si>
  <si>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</si>
  <si>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</si>
  <si>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</si>
  <si>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</si>
  <si>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</si>
  <si>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</si>
  <si>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</si>
  <si>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</si>
  <si>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</si>
  <si>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</si>
  <si>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</si>
  <si>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</si>
  <si>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</si>
  <si>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</si>
  <si>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</si>
  <si>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</si>
  <si>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</si>
  <si>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</si>
  <si>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</si>
  <si>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</si>
  <si>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</si>
  <si>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</si>
  <si>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</si>
  <si>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</si>
  <si>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</si>
  <si>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</si>
  <si>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</si>
  <si>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</si>
  <si>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</si>
  <si>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</si>
  <si>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</si>
  <si>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</si>
  <si>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</si>
  <si>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</si>
  <si>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</si>
  <si>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</si>
  <si>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</si>
  <si>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</si>
  <si>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</si>
  <si>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</si>
  <si>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</si>
  <si>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</si>
  <si>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</si>
  <si>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</si>
  <si>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</si>
  <si>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</si>
  <si>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</si>
  <si>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</si>
  <si>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</si>
  <si>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</si>
  <si>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</si>
  <si>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</si>
  <si>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</si>
  <si>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</si>
  <si>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</si>
  <si>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</si>
  <si>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</si>
  <si>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</si>
  <si>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</si>
  <si>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</si>
  <si>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</si>
  <si>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</si>
  <si>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</si>
  <si>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</si>
  <si>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</si>
  <si>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</si>
  <si>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</si>
  <si>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</si>
  <si>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</si>
  <si>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</si>
  <si>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</si>
  <si>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</si>
  <si>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</si>
  <si>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</si>
  <si>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</si>
  <si>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</si>
  <si>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</si>
  <si>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</si>
  <si>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</si>
  <si>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</si>
  <si>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</si>
  <si>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</si>
  <si>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</si>
  <si>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</si>
  <si>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</si>
  <si>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</si>
  <si>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</si>
  <si>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</si>
  <si>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</si>
  <si>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</si>
  <si>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</si>
  <si>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兵庫県伊丹市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</si>
  <si>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</si>
  <si>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</si>
  <si>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</si>
  <si>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</si>
  <si>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</si>
  <si>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</si>
  <si>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</si>
  <si>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</si>
  <si>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</si>
  <si>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</si>
  <si>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</si>
  <si>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</si>
  <si>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</si>
  <si>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</si>
  <si>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</si>
  <si>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</si>
  <si>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</si>
  <si>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</si>
  <si>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</si>
  <si>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</si>
  <si>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</si>
  <si>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</si>
  <si>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</si>
  <si>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</si>
  <si>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</si>
  <si>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</si>
  <si>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</si>
  <si>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</si>
  <si>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</si>
  <si>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</si>
  <si>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</si>
  <si>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</si>
  <si>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</si>
  <si>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</si>
  <si>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</si>
  <si>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</si>
  <si>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</si>
  <si>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</si>
  <si>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</si>
  <si>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</si>
  <si>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</si>
  <si>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</si>
  <si>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</si>
  <si>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</si>
  <si>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</si>
  <si>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</si>
  <si>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</si>
  <si>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</si>
  <si>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</si>
  <si>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</si>
  <si>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</si>
  <si>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</si>
  <si>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</si>
  <si>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</si>
  <si>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</si>
  <si>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</si>
  <si>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</si>
  <si>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</si>
  <si>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</si>
  <si>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</si>
  <si>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</si>
  <si>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</si>
  <si>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</si>
  <si>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</si>
  <si>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</si>
  <si>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</si>
  <si>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</si>
  <si>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</si>
  <si>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</si>
  <si>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</si>
  <si>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</si>
  <si>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</si>
  <si>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</si>
  <si>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</si>
  <si>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</si>
  <si>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</si>
  <si>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</si>
  <si>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</si>
  <si>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</si>
  <si>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</si>
  <si>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</si>
  <si>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</si>
  <si>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</si>
  <si>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</si>
  <si>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</si>
  <si>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</si>
  <si>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</si>
  <si>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</si>
  <si>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</si>
  <si>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</si>
  <si>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</si>
  <si>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</si>
  <si>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</si>
  <si>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</si>
  <si>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</si>
  <si>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</si>
  <si>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</si>
  <si>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</si>
  <si>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</si>
  <si>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</si>
  <si>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</si>
  <si>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</si>
  <si>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</si>
  <si>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</si>
  <si>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</si>
  <si>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</si>
  <si>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</si>
  <si>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</si>
  <si>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</si>
  <si>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</si>
  <si>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</si>
  <si>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</si>
  <si>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</si>
  <si>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</si>
  <si>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</si>
  <si>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</si>
  <si>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</si>
  <si>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</si>
  <si>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</si>
  <si>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</si>
  <si>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</si>
  <si>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</si>
  <si>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</si>
  <si>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</si>
  <si>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</si>
  <si>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</si>
  <si>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</si>
  <si>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</si>
  <si>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</si>
  <si>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</si>
  <si>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</si>
  <si>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</si>
  <si>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</si>
  <si>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</si>
  <si>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</si>
  <si>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</si>
  <si>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</si>
  <si>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</si>
  <si>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</si>
  <si>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</si>
  <si>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</si>
  <si>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</si>
  <si>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</si>
  <si>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</si>
  <si>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</si>
  <si>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</si>
  <si>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</si>
  <si>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</si>
  <si>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</si>
  <si>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</si>
  <si>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</si>
  <si>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</si>
  <si>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</si>
  <si>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兵庫県伊丹市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</si>
  <si>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</si>
  <si>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</si>
  <si>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</si>
  <si>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</si>
  <si>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</si>
  <si>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</si>
  <si>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</si>
  <si>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</si>
  <si>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</si>
  <si>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</si>
  <si>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</si>
  <si>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</si>
  <si>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</si>
  <si>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</si>
  <si>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</si>
  <si>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</si>
  <si>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</si>
  <si>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</si>
  <si>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</si>
  <si>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</si>
  <si>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中小企業勤労者福祉共済事業特別会計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</si>
  <si>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</si>
  <si>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</si>
  <si>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</si>
  <si>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</si>
  <si>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</si>
  <si>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</si>
  <si>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</si>
  <si>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</si>
  <si>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</si>
  <si>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</si>
  <si>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</si>
  <si>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</si>
  <si>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</si>
  <si>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</si>
  <si>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</si>
  <si>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</si>
  <si>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農業共済事業特別会計</t>
    <phoneticPr fontId="5"/>
  </si>
  <si>
    <t>水道事業会計</t>
    <phoneticPr fontId="5"/>
  </si>
  <si>
    <t>法適用企業</t>
    <phoneticPr fontId="5"/>
  </si>
  <si>
    <t>工業用水道事業会計</t>
    <phoneticPr fontId="5"/>
  </si>
  <si>
    <t>法適用企業</t>
    <phoneticPr fontId="5"/>
  </si>
  <si>
    <t>交通事業会計</t>
    <phoneticPr fontId="5"/>
  </si>
  <si>
    <t>病院事業会計</t>
    <phoneticPr fontId="5"/>
  </si>
  <si>
    <t>法適用企業</t>
    <phoneticPr fontId="5"/>
  </si>
  <si>
    <t>下水道事業会計</t>
    <phoneticPr fontId="5"/>
  </si>
  <si>
    <t>モーターボート競走事業会計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</si>
  <si>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</si>
  <si>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</si>
  <si>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</si>
  <si>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</si>
  <si>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</si>
  <si>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</si>
  <si>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</si>
  <si>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</si>
  <si>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</si>
  <si>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</si>
  <si>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</si>
  <si>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</si>
  <si>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</si>
  <si>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</si>
  <si>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</si>
  <si>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</si>
  <si>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</si>
  <si>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</si>
  <si>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</si>
  <si>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</si>
  <si>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</si>
  <si>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</si>
  <si>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</si>
  <si>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</si>
  <si>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</si>
  <si>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</si>
  <si>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</si>
  <si>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</si>
  <si>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</si>
  <si>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</si>
  <si>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</si>
  <si>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</si>
  <si>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</si>
  <si>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</si>
  <si>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</si>
  <si>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</si>
  <si>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</si>
  <si>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</si>
  <si>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</si>
  <si>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</si>
  <si>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</si>
  <si>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</si>
  <si>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</si>
  <si>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</si>
  <si>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</si>
  <si>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</si>
  <si>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</si>
  <si>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</si>
  <si>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</si>
  <si>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</si>
  <si>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</si>
  <si>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</si>
  <si>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</si>
  <si>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</si>
  <si>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</si>
  <si>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</si>
  <si>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</si>
  <si>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</si>
  <si>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</si>
  <si>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</si>
  <si>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</si>
  <si>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</si>
  <si>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</si>
  <si>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</si>
  <si>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</si>
  <si>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</si>
  <si>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</si>
  <si>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</si>
  <si>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</si>
  <si>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</si>
  <si>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</si>
  <si>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</si>
  <si>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</si>
  <si>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</si>
  <si>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</si>
  <si>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</si>
  <si>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</si>
  <si>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</si>
  <si>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</si>
  <si>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</si>
  <si>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</si>
  <si>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</si>
  <si>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</si>
  <si>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</si>
  <si>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</si>
  <si>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</si>
  <si>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</si>
  <si>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</si>
  <si>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</si>
  <si>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</si>
  <si>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</si>
  <si>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</si>
  <si>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</si>
  <si>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</si>
  <si>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</si>
  <si>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</si>
  <si>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</si>
  <si>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</si>
  <si>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</si>
  <si>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</si>
  <si>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</si>
  <si>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</si>
  <si>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</si>
  <si>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</si>
  <si>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</si>
  <si>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</si>
  <si>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</si>
  <si>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</si>
  <si>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</si>
  <si>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</si>
  <si>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</si>
  <si>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</si>
  <si>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</si>
  <si>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</si>
  <si>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</si>
  <si>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</si>
  <si>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</si>
  <si>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</si>
  <si>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</si>
  <si>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</si>
  <si>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</si>
  <si>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</si>
  <si>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</si>
  <si>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</si>
  <si>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</si>
  <si>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</si>
  <si>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</si>
  <si>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</si>
  <si>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</si>
  <si>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</si>
  <si>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</si>
  <si>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</si>
  <si>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</si>
  <si>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</si>
  <si>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</si>
  <si>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</si>
  <si>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</si>
  <si>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</si>
  <si>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</si>
  <si>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</si>
  <si>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</si>
  <si>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</si>
  <si>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</si>
  <si>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</si>
  <si>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</si>
  <si>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</si>
  <si>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</si>
  <si>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</si>
  <si>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</si>
  <si>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</si>
  <si>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</si>
  <si>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</si>
  <si>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</si>
  <si>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</si>
  <si>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</si>
  <si>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0.24</t>
  </si>
  <si>
    <t>▲ 0.38</t>
  </si>
  <si>
    <t>水道事業会計</t>
  </si>
  <si>
    <t>モーターボート競走事業会計</t>
  </si>
  <si>
    <t>病院事業会計</t>
  </si>
  <si>
    <t>工業用水道事業会計</t>
  </si>
  <si>
    <t>交通事業会計</t>
  </si>
  <si>
    <t>一般会計</t>
  </si>
  <si>
    <t>下水道事業会計</t>
  </si>
  <si>
    <t>国民健康保険事業特別会計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</si>
  <si>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</si>
  <si>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</si>
  <si>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</si>
  <si>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</si>
  <si>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</si>
  <si>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</si>
  <si>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</si>
  <si>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</si>
  <si>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柿衞文庫</t>
    <rPh sb="0" eb="1">
      <t>カキ</t>
    </rPh>
    <rPh sb="1" eb="2">
      <t>エイ</t>
    </rPh>
    <rPh sb="2" eb="4">
      <t>ブンコ</t>
    </rPh>
    <phoneticPr fontId="2"/>
  </si>
  <si>
    <t>いたみ文化・スポーツ財団</t>
    <rPh sb="3" eb="5">
      <t>ブンカ</t>
    </rPh>
    <rPh sb="10" eb="12">
      <t>ザイダン</t>
    </rPh>
    <phoneticPr fontId="2"/>
  </si>
  <si>
    <t>伊丹まち未来</t>
    <rPh sb="0" eb="2">
      <t>イタミ</t>
    </rPh>
    <rPh sb="4" eb="6">
      <t>ミライ</t>
    </rPh>
    <phoneticPr fontId="2"/>
  </si>
  <si>
    <t>アリオ</t>
    <phoneticPr fontId="2"/>
  </si>
  <si>
    <t>伊丹シティホテル</t>
    <rPh sb="0" eb="2">
      <t>イタミ</t>
    </rPh>
    <phoneticPr fontId="2"/>
  </si>
  <si>
    <t>伊丹市社会福祉協議会</t>
    <rPh sb="0" eb="3">
      <t>イタミシ</t>
    </rPh>
    <rPh sb="3" eb="5">
      <t>シャカイ</t>
    </rPh>
    <rPh sb="5" eb="7">
      <t>フクシ</t>
    </rPh>
    <rPh sb="7" eb="10">
      <t>キョウギカイ</t>
    </rPh>
    <phoneticPr fontId="2"/>
  </si>
  <si>
    <t>丹波少年自然の家事務組合</t>
    <rPh sb="0" eb="2">
      <t>タンバ</t>
    </rPh>
    <rPh sb="2" eb="4">
      <t>ショウネン</t>
    </rPh>
    <rPh sb="4" eb="6">
      <t>シゼン</t>
    </rPh>
    <rPh sb="7" eb="8">
      <t>イエ</t>
    </rPh>
    <rPh sb="8" eb="10">
      <t>ジム</t>
    </rPh>
    <rPh sb="10" eb="12">
      <t>クミアイ</t>
    </rPh>
    <phoneticPr fontId="2"/>
  </si>
  <si>
    <t>後期広域連合（一般会計）</t>
    <rPh sb="0" eb="2">
      <t>コウキ</t>
    </rPh>
    <rPh sb="2" eb="4">
      <t>コウイキ</t>
    </rPh>
    <rPh sb="4" eb="6">
      <t>レンゴウ</t>
    </rPh>
    <rPh sb="7" eb="9">
      <t>イッパン</t>
    </rPh>
    <rPh sb="9" eb="11">
      <t>カイケイ</t>
    </rPh>
    <phoneticPr fontId="2"/>
  </si>
  <si>
    <t>後期広域連合（特別会計）</t>
    <rPh sb="0" eb="2">
      <t>コウキ</t>
    </rPh>
    <rPh sb="2" eb="4">
      <t>コウイキ</t>
    </rPh>
    <rPh sb="4" eb="6">
      <t>レンゴウ</t>
    </rPh>
    <rPh sb="7" eb="9">
      <t>トクベツ</t>
    </rPh>
    <rPh sb="9" eb="11">
      <t>カイケイ</t>
    </rPh>
    <phoneticPr fontId="2"/>
  </si>
  <si>
    <t>豊中市伊丹市クリーンランド</t>
    <rPh sb="0" eb="3">
      <t>トヨナカシ</t>
    </rPh>
    <rPh sb="3" eb="6">
      <t>イタミシ</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</si>
  <si>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</si>
  <si>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</si>
  <si>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</si>
  <si>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</si>
  <si>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</si>
  <si>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</si>
  <si>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類似団体内平均値と比較し将来負担比率が低い一方で、有形固定資産減価償却率が同程度の状況にある。
　これは、類似団体と同様に、施設の老朽化が年々進行している状況にあるため、引き続き公共施設等総合管理計画に基づき、計画的に更新工事を実施していく必要がある。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</si>
  <si>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</si>
  <si>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</si>
  <si>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</si>
  <si>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</si>
  <si>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</si>
  <si>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</si>
  <si>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類似団体内平均値と比較し、実質公債費比率が高い一方で、将来負担比率が低い状況にある。
　将来負担比率が低い理由としては、主に毎年度の起債発行額に財政規律を設け、普通債の新規発行を抑制してきたことによる。
　そのため、実質公債費比率についても着実に低下しており、過去５年間においては、類似団体内平均値よりも大きく低下している傾向にある。</t>
    <rPh sb="24" eb="26">
      <t>イッポウ</t>
    </rPh>
    <rPh sb="37" eb="39">
      <t>ジョウキョウ</t>
    </rPh>
    <rPh sb="54" eb="56">
      <t>リユウ</t>
    </rPh>
    <rPh sb="61" eb="62">
      <t>オモ</t>
    </rPh>
    <rPh sb="65" eb="66">
      <t>ド</t>
    </rPh>
    <rPh sb="71" eb="72">
      <t>ガク</t>
    </rPh>
    <rPh sb="78" eb="79">
      <t>モウ</t>
    </rPh>
    <rPh sb="81" eb="84">
      <t>フツウサイ</t>
    </rPh>
    <rPh sb="85" eb="87">
      <t>シンキ</t>
    </rPh>
    <rPh sb="87" eb="89">
      <t>ハッコウ</t>
    </rPh>
    <rPh sb="90" eb="92">
      <t>ヨクセイ</t>
    </rPh>
    <rPh sb="109" eb="111">
      <t>ジッシツ</t>
    </rPh>
    <rPh sb="111" eb="114">
      <t>コウサイヒ</t>
    </rPh>
    <rPh sb="114" eb="116">
      <t>ヒリツ</t>
    </rPh>
    <rPh sb="131" eb="133">
      <t>カコ</t>
    </rPh>
    <rPh sb="134" eb="136">
      <t>ネンカン</t>
    </rPh>
    <rPh sb="142" eb="146">
      <t>ルイジダンタイ</t>
    </rPh>
    <rPh sb="146" eb="147">
      <t>ナイ</t>
    </rPh>
    <rPh sb="147" eb="150">
      <t>ヘイキンチ</t>
    </rPh>
    <rPh sb="153" eb="154">
      <t>オオ</t>
    </rPh>
    <rPh sb="156" eb="158">
      <t>テイカ</t>
    </rPh>
    <rPh sb="162" eb="164">
      <t>ケイコウ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</si>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</sst>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39951</c:v>
                </c:pt>
                <c:pt idx="1">
                  <c:v>39893</c:v>
                </c:pt>
                <c:pt idx="2">
                  <c:v>41080</c:v>
                </c:pt>
                <c:pt idx="3">
                  <c:v>33173</c:v>
                </c:pt>
                <c:pt idx="4">
                  <c:v>37644</c:v>
                </c:pt>
              </c:numCache>
            </c:numRef>
          </c:val>
          <c:smooth val="0"/>
          <c:extLst>
            <c:ext xmlns:c16="http://schemas.microsoft.com/office/drawing/2014/chart" uri="{C3380CC4-5D6E-409C-BE32-E72D297353CC}">
              <c16:uniqueId val="{00000000-519B-4DE9-84C4-3670BBCE9A7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22914</c:v>
                </c:pt>
                <c:pt idx="1">
                  <c:v>35483</c:v>
                </c:pt>
                <c:pt idx="2">
                  <c:v>22420</c:v>
                </c:pt>
                <c:pt idx="3">
                  <c:v>18201</c:v>
                </c:pt>
                <c:pt idx="4">
                  <c:v>39070</c:v>
                </c:pt>
              </c:numCache>
            </c:numRef>
          </c:val>
          <c:smooth val="0"/>
          <c:extLst>
            <c:ext xmlns:c16="http://schemas.microsoft.com/office/drawing/2014/chart" uri="{C3380CC4-5D6E-409C-BE32-E72D297353CC}">
              <c16:uniqueId val="{00000001-519B-4DE9-84C4-3670BBCE9A7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1.79</c:v>
                </c:pt>
                <c:pt idx="1">
                  <c:v>1.44</c:v>
                </c:pt>
                <c:pt idx="2">
                  <c:v>1.86</c:v>
                </c:pt>
                <c:pt idx="3">
                  <c:v>1.97</c:v>
                </c:pt>
                <c:pt idx="4">
                  <c:v>1.86</c:v>
                </c:pt>
              </c:numCache>
            </c:numRef>
          </c:val>
          <c:extLst>
            <c:ext xmlns:c16="http://schemas.microsoft.com/office/drawing/2014/chart" uri="{C3380CC4-5D6E-409C-BE32-E72D297353CC}">
              <c16:uniqueId val="{00000000-6E70-43B1-99A6-DC8FE16675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17.73</c:v>
                </c:pt>
                <c:pt idx="1">
                  <c:v>19.25</c:v>
                </c:pt>
                <c:pt idx="2">
                  <c:v>18.77</c:v>
                </c:pt>
                <c:pt idx="3">
                  <c:v>17.829999999999998</c:v>
                </c:pt>
                <c:pt idx="4">
                  <c:v>14.17</c:v>
                </c:pt>
              </c:numCache>
            </c:numRef>
          </c:val>
          <c:extLst>
            <c:ext xmlns:c16="http://schemas.microsoft.com/office/drawing/2014/chart" uri="{C3380CC4-5D6E-409C-BE32-E72D297353CC}">
              <c16:uniqueId val="{00000001-6E70-43B1-99A6-DC8FE166753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1.92</c:v>
                </c:pt>
                <c:pt idx="1">
                  <c:v>1.92</c:v>
                </c:pt>
                <c:pt idx="2">
                  <c:v>0.23</c:v>
                </c:pt>
                <c:pt idx="3">
                  <c:v>-0.24</c:v>
                </c:pt>
                <c:pt idx="4">
                  <c:v>-0.38</c:v>
                </c:pt>
              </c:numCache>
            </c:numRef>
          </c:val>
          <c:smooth val="0"/>
          <c:extLst>
            <c:ext xmlns:c16="http://schemas.microsoft.com/office/drawing/2014/chart" uri="{C3380CC4-5D6E-409C-BE32-E72D297353CC}">
              <c16:uniqueId val="{00000002-6E70-43B1-99A6-DC8FE166753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0.15</c:v>
                </c:pt>
                <c:pt idx="2">
                  <c:v>#N/A</c:v>
                </c:pt>
                <c:pt idx="3">
                  <c:v>0.79</c:v>
                </c:pt>
                <c:pt idx="4">
                  <c:v>#N/A</c:v>
                </c:pt>
                <c:pt idx="5">
                  <c:v>0.28000000000000003</c:v>
                </c:pt>
                <c:pt idx="6">
                  <c:v>#N/A</c:v>
                </c:pt>
                <c:pt idx="7">
                  <c:v>0.4</c:v>
                </c:pt>
                <c:pt idx="8">
                  <c:v>#N/A</c:v>
                </c:pt>
                <c:pt idx="9">
                  <c:v>0.39</c:v>
                </c:pt>
              </c:numCache>
            </c:numRef>
          </c:val>
          <c:extLst>
            <c:ext xmlns:c16="http://schemas.microsoft.com/office/drawing/2014/chart" uri="{C3380CC4-5D6E-409C-BE32-E72D297353CC}">
              <c16:uniqueId val="{00000000-A3B1-422C-A5ED-210F6433223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3B1-422C-A5ED-210F64332231}"/>
            </c:ext>
          </c:extLst>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0.99</c:v>
                </c:pt>
                <c:pt idx="2">
                  <c:v>#N/A</c:v>
                </c:pt>
                <c:pt idx="3">
                  <c:v>3.07</c:v>
                </c:pt>
                <c:pt idx="4">
                  <c:v>#N/A</c:v>
                </c:pt>
                <c:pt idx="5">
                  <c:v>3.63</c:v>
                </c:pt>
                <c:pt idx="6">
                  <c:v>#N/A</c:v>
                </c:pt>
                <c:pt idx="7">
                  <c:v>0.78</c:v>
                </c:pt>
                <c:pt idx="8">
                  <c:v>#N/A</c:v>
                </c:pt>
                <c:pt idx="9">
                  <c:v>0.38</c:v>
                </c:pt>
              </c:numCache>
            </c:numRef>
          </c:val>
          <c:extLst>
            <c:ext xmlns:c16="http://schemas.microsoft.com/office/drawing/2014/chart" uri="{C3380CC4-5D6E-409C-BE32-E72D297353CC}">
              <c16:uniqueId val="{00000002-A3B1-422C-A5ED-210F64332231}"/>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1.2</c:v>
                </c:pt>
                <c:pt idx="2">
                  <c:v>#N/A</c:v>
                </c:pt>
                <c:pt idx="3">
                  <c:v>1.26</c:v>
                </c:pt>
                <c:pt idx="4">
                  <c:v>#N/A</c:v>
                </c:pt>
                <c:pt idx="5">
                  <c:v>1.29</c:v>
                </c:pt>
                <c:pt idx="6">
                  <c:v>#N/A</c:v>
                </c:pt>
                <c:pt idx="7">
                  <c:v>1.4</c:v>
                </c:pt>
                <c:pt idx="8">
                  <c:v>#N/A</c:v>
                </c:pt>
                <c:pt idx="9">
                  <c:v>1.6</c:v>
                </c:pt>
              </c:numCache>
            </c:numRef>
          </c:val>
          <c:extLst>
            <c:ext xmlns:c16="http://schemas.microsoft.com/office/drawing/2014/chart" uri="{C3380CC4-5D6E-409C-BE32-E72D297353CC}">
              <c16:uniqueId val="{00000003-A3B1-422C-A5ED-210F64332231}"/>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1.78</c:v>
                </c:pt>
                <c:pt idx="2">
                  <c:v>#N/A</c:v>
                </c:pt>
                <c:pt idx="3">
                  <c:v>1.43</c:v>
                </c:pt>
                <c:pt idx="4">
                  <c:v>#N/A</c:v>
                </c:pt>
                <c:pt idx="5">
                  <c:v>1.85</c:v>
                </c:pt>
                <c:pt idx="6">
                  <c:v>#N/A</c:v>
                </c:pt>
                <c:pt idx="7">
                  <c:v>1.96</c:v>
                </c:pt>
                <c:pt idx="8">
                  <c:v>#N/A</c:v>
                </c:pt>
                <c:pt idx="9">
                  <c:v>1.86</c:v>
                </c:pt>
              </c:numCache>
            </c:numRef>
          </c:val>
          <c:extLst>
            <c:ext xmlns:c16="http://schemas.microsoft.com/office/drawing/2014/chart" uri="{C3380CC4-5D6E-409C-BE32-E72D297353CC}">
              <c16:uniqueId val="{00000004-A3B1-422C-A5ED-210F64332231}"/>
            </c:ext>
          </c:extLst>
        </c:ser>
        <c:ser>
          <c:idx val="5"/>
          <c:order val="5"/>
          <c:tx>
            <c:strRef>
              <c:f>データシート!$A$32</c:f>
              <c:strCache>
                <c:ptCount val="1"/>
                <c:pt idx="0">
                  <c:v>交通事業会計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1.77</c:v>
                </c:pt>
                <c:pt idx="2">
                  <c:v>#N/A</c:v>
                </c:pt>
                <c:pt idx="3">
                  <c:v>2.2200000000000002</c:v>
                </c:pt>
                <c:pt idx="4">
                  <c:v>#N/A</c:v>
                </c:pt>
                <c:pt idx="5">
                  <c:v>2.21</c:v>
                </c:pt>
                <c:pt idx="6">
                  <c:v>#N/A</c:v>
                </c:pt>
                <c:pt idx="7">
                  <c:v>2</c:v>
                </c:pt>
                <c:pt idx="8">
                  <c:v>#N/A</c:v>
                </c:pt>
                <c:pt idx="9">
                  <c:v>2.36</c:v>
                </c:pt>
              </c:numCache>
            </c:numRef>
          </c:val>
          <c:extLst>
            <c:ext xmlns:c16="http://schemas.microsoft.com/office/drawing/2014/chart" uri="{C3380CC4-5D6E-409C-BE32-E72D297353CC}">
              <c16:uniqueId val="{00000005-A3B1-422C-A5ED-210F64332231}"/>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3.08</c:v>
                </c:pt>
                <c:pt idx="2">
                  <c:v>#N/A</c:v>
                </c:pt>
                <c:pt idx="3">
                  <c:v>2.89</c:v>
                </c:pt>
                <c:pt idx="4">
                  <c:v>#N/A</c:v>
                </c:pt>
                <c:pt idx="5">
                  <c:v>2.73</c:v>
                </c:pt>
                <c:pt idx="6">
                  <c:v>#N/A</c:v>
                </c:pt>
                <c:pt idx="7">
                  <c:v>3.16</c:v>
                </c:pt>
                <c:pt idx="8">
                  <c:v>#N/A</c:v>
                </c:pt>
                <c:pt idx="9">
                  <c:v>2.69</c:v>
                </c:pt>
              </c:numCache>
            </c:numRef>
          </c:val>
          <c:extLst>
            <c:ext xmlns:c16="http://schemas.microsoft.com/office/drawing/2014/chart" uri="{C3380CC4-5D6E-409C-BE32-E72D297353CC}">
              <c16:uniqueId val="{00000006-A3B1-422C-A5ED-210F64332231}"/>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2.3199999999999998</c:v>
                </c:pt>
                <c:pt idx="2">
                  <c:v>#N/A</c:v>
                </c:pt>
                <c:pt idx="3">
                  <c:v>2.0699999999999998</c:v>
                </c:pt>
                <c:pt idx="4">
                  <c:v>#N/A</c:v>
                </c:pt>
                <c:pt idx="5">
                  <c:v>1.26</c:v>
                </c:pt>
                <c:pt idx="6">
                  <c:v>#N/A</c:v>
                </c:pt>
                <c:pt idx="7">
                  <c:v>2.5499999999999998</c:v>
                </c:pt>
                <c:pt idx="8">
                  <c:v>#N/A</c:v>
                </c:pt>
                <c:pt idx="9">
                  <c:v>2.75</c:v>
                </c:pt>
              </c:numCache>
            </c:numRef>
          </c:val>
          <c:extLst>
            <c:ext xmlns:c16="http://schemas.microsoft.com/office/drawing/2014/chart" uri="{C3380CC4-5D6E-409C-BE32-E72D297353CC}">
              <c16:uniqueId val="{00000007-A3B1-422C-A5ED-210F64332231}"/>
            </c:ext>
          </c:extLst>
        </c:ser>
        <c:ser>
          <c:idx val="8"/>
          <c:order val="8"/>
          <c:tx>
            <c:strRef>
              <c:f>データシート!$A$35</c:f>
              <c:strCache>
                <c:ptCount val="1"/>
                <c:pt idx="0">
                  <c:v>モーターボート競走事業会計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1.1100000000000001</c:v>
                </c:pt>
                <c:pt idx="2">
                  <c:v>#N/A</c:v>
                </c:pt>
                <c:pt idx="3">
                  <c:v>1.38</c:v>
                </c:pt>
                <c:pt idx="4">
                  <c:v>#N/A</c:v>
                </c:pt>
                <c:pt idx="5">
                  <c:v>1.46</c:v>
                </c:pt>
                <c:pt idx="6">
                  <c:v>#N/A</c:v>
                </c:pt>
                <c:pt idx="7">
                  <c:v>2.2400000000000002</c:v>
                </c:pt>
                <c:pt idx="8">
                  <c:v>#N/A</c:v>
                </c:pt>
                <c:pt idx="9">
                  <c:v>3.09</c:v>
                </c:pt>
              </c:numCache>
            </c:numRef>
          </c:val>
          <c:extLst>
            <c:ext xmlns:c16="http://schemas.microsoft.com/office/drawing/2014/chart" uri="{C3380CC4-5D6E-409C-BE32-E72D297353CC}">
              <c16:uniqueId val="{00000008-A3B1-422C-A5ED-210F6433223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4.05</c:v>
                </c:pt>
                <c:pt idx="2">
                  <c:v>#N/A</c:v>
                </c:pt>
                <c:pt idx="3">
                  <c:v>4.5999999999999996</c:v>
                </c:pt>
                <c:pt idx="4">
                  <c:v>#N/A</c:v>
                </c:pt>
                <c:pt idx="5">
                  <c:v>4.57</c:v>
                </c:pt>
                <c:pt idx="6">
                  <c:v>#N/A</c:v>
                </c:pt>
                <c:pt idx="7">
                  <c:v>5.61</c:v>
                </c:pt>
                <c:pt idx="8">
                  <c:v>#N/A</c:v>
                </c:pt>
                <c:pt idx="9">
                  <c:v>5.83</c:v>
                </c:pt>
              </c:numCache>
            </c:numRef>
          </c:val>
          <c:extLst>
            <c:ext xmlns:c16="http://schemas.microsoft.com/office/drawing/2014/chart" uri="{C3380CC4-5D6E-409C-BE32-E72D297353CC}">
              <c16:uniqueId val="{00000009-A3B1-422C-A5ED-210F6433223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7154</c:v>
                </c:pt>
                <c:pt idx="5">
                  <c:v>7554</c:v>
                </c:pt>
                <c:pt idx="8">
                  <c:v>7561</c:v>
                </c:pt>
                <c:pt idx="11">
                  <c:v>7540</c:v>
                </c:pt>
                <c:pt idx="14">
                  <c:v>7359</c:v>
                </c:pt>
              </c:numCache>
            </c:numRef>
          </c:val>
          <c:extLst>
            <c:ext xmlns:c16="http://schemas.microsoft.com/office/drawing/2014/chart" uri="{C3380CC4-5D6E-409C-BE32-E72D297353CC}">
              <c16:uniqueId val="{00000000-1E3C-4968-8231-A26CD63B328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E3C-4968-8231-A26CD63B328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22</c:v>
                </c:pt>
                <c:pt idx="3">
                  <c:v>22</c:v>
                </c:pt>
                <c:pt idx="6">
                  <c:v>22</c:v>
                </c:pt>
                <c:pt idx="9">
                  <c:v>19</c:v>
                </c:pt>
                <c:pt idx="12">
                  <c:v>22</c:v>
                </c:pt>
              </c:numCache>
            </c:numRef>
          </c:val>
          <c:extLst>
            <c:ext xmlns:c16="http://schemas.microsoft.com/office/drawing/2014/chart" uri="{C3380CC4-5D6E-409C-BE32-E72D297353CC}">
              <c16:uniqueId val="{00000002-1E3C-4968-8231-A26CD63B328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96</c:v>
                </c:pt>
                <c:pt idx="3">
                  <c:v>229</c:v>
                </c:pt>
                <c:pt idx="6">
                  <c:v>210</c:v>
                </c:pt>
                <c:pt idx="9">
                  <c:v>210</c:v>
                </c:pt>
                <c:pt idx="12">
                  <c:v>250</c:v>
                </c:pt>
              </c:numCache>
            </c:numRef>
          </c:val>
          <c:extLst>
            <c:ext xmlns:c16="http://schemas.microsoft.com/office/drawing/2014/chart" uri="{C3380CC4-5D6E-409C-BE32-E72D297353CC}">
              <c16:uniqueId val="{00000003-1E3C-4968-8231-A26CD63B328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2499</c:v>
                </c:pt>
                <c:pt idx="3">
                  <c:v>2543</c:v>
                </c:pt>
                <c:pt idx="6">
                  <c:v>2430</c:v>
                </c:pt>
                <c:pt idx="9">
                  <c:v>2143</c:v>
                </c:pt>
                <c:pt idx="12">
                  <c:v>2011</c:v>
                </c:pt>
              </c:numCache>
            </c:numRef>
          </c:val>
          <c:extLst>
            <c:ext xmlns:c16="http://schemas.microsoft.com/office/drawing/2014/chart" uri="{C3380CC4-5D6E-409C-BE32-E72D297353CC}">
              <c16:uniqueId val="{00000004-1E3C-4968-8231-A26CD63B328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E3C-4968-8231-A26CD63B328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E3C-4968-8231-A26CD63B328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7148</c:v>
                </c:pt>
                <c:pt idx="3">
                  <c:v>7241</c:v>
                </c:pt>
                <c:pt idx="6">
                  <c:v>7306</c:v>
                </c:pt>
                <c:pt idx="9">
                  <c:v>7320</c:v>
                </c:pt>
                <c:pt idx="12">
                  <c:v>6913</c:v>
                </c:pt>
              </c:numCache>
            </c:numRef>
          </c:val>
          <c:extLst>
            <c:ext xmlns:c16="http://schemas.microsoft.com/office/drawing/2014/chart" uri="{C3380CC4-5D6E-409C-BE32-E72D297353CC}">
              <c16:uniqueId val="{00000007-1E3C-4968-8231-A26CD63B328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2611</c:v>
                </c:pt>
                <c:pt idx="2">
                  <c:v>#N/A</c:v>
                </c:pt>
                <c:pt idx="3">
                  <c:v>#N/A</c:v>
                </c:pt>
                <c:pt idx="4">
                  <c:v>2481</c:v>
                </c:pt>
                <c:pt idx="5">
                  <c:v>#N/A</c:v>
                </c:pt>
                <c:pt idx="6">
                  <c:v>#N/A</c:v>
                </c:pt>
                <c:pt idx="7">
                  <c:v>2407</c:v>
                </c:pt>
                <c:pt idx="8">
                  <c:v>#N/A</c:v>
                </c:pt>
                <c:pt idx="9">
                  <c:v>#N/A</c:v>
                </c:pt>
                <c:pt idx="10">
                  <c:v>2152</c:v>
                </c:pt>
                <c:pt idx="11">
                  <c:v>#N/A</c:v>
                </c:pt>
                <c:pt idx="12">
                  <c:v>#N/A</c:v>
                </c:pt>
                <c:pt idx="13">
                  <c:v>1837</c:v>
                </c:pt>
                <c:pt idx="14">
                  <c:v>#N/A</c:v>
                </c:pt>
              </c:numCache>
            </c:numRef>
          </c:val>
          <c:smooth val="0"/>
          <c:extLst>
            <c:ext xmlns:c16="http://schemas.microsoft.com/office/drawing/2014/chart" uri="{C3380CC4-5D6E-409C-BE32-E72D297353CC}">
              <c16:uniqueId val="{00000008-1E3C-4968-8231-A26CD63B328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65428</c:v>
                </c:pt>
                <c:pt idx="5">
                  <c:v>65409</c:v>
                </c:pt>
                <c:pt idx="8">
                  <c:v>65226</c:v>
                </c:pt>
                <c:pt idx="11">
                  <c:v>65587</c:v>
                </c:pt>
                <c:pt idx="14">
                  <c:v>67472</c:v>
                </c:pt>
              </c:numCache>
            </c:numRef>
          </c:val>
          <c:extLst>
            <c:ext xmlns:c16="http://schemas.microsoft.com/office/drawing/2014/chart" uri="{C3380CC4-5D6E-409C-BE32-E72D297353CC}">
              <c16:uniqueId val="{00000000-C023-46AD-9581-45520E57F57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16517</c:v>
                </c:pt>
                <c:pt idx="5">
                  <c:v>15768</c:v>
                </c:pt>
                <c:pt idx="8">
                  <c:v>14984</c:v>
                </c:pt>
                <c:pt idx="11">
                  <c:v>15008</c:v>
                </c:pt>
                <c:pt idx="14">
                  <c:v>14447</c:v>
                </c:pt>
              </c:numCache>
            </c:numRef>
          </c:val>
          <c:extLst>
            <c:ext xmlns:c16="http://schemas.microsoft.com/office/drawing/2014/chart" uri="{C3380CC4-5D6E-409C-BE32-E72D297353CC}">
              <c16:uniqueId val="{00000001-C023-46AD-9581-45520E57F57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12258</c:v>
                </c:pt>
                <c:pt idx="5">
                  <c:v>13588</c:v>
                </c:pt>
                <c:pt idx="8">
                  <c:v>16103</c:v>
                </c:pt>
                <c:pt idx="11">
                  <c:v>19957</c:v>
                </c:pt>
                <c:pt idx="14">
                  <c:v>21396</c:v>
                </c:pt>
              </c:numCache>
            </c:numRef>
          </c:val>
          <c:extLst>
            <c:ext xmlns:c16="http://schemas.microsoft.com/office/drawing/2014/chart" uri="{C3380CC4-5D6E-409C-BE32-E72D297353CC}">
              <c16:uniqueId val="{00000002-C023-46AD-9581-45520E57F57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023-46AD-9581-45520E57F57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023-46AD-9581-45520E57F57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40</c:v>
                </c:pt>
                <c:pt idx="3">
                  <c:v>13</c:v>
                </c:pt>
                <c:pt idx="6">
                  <c:v>20</c:v>
                </c:pt>
                <c:pt idx="9">
                  <c:v>12</c:v>
                </c:pt>
                <c:pt idx="12">
                  <c:v>5</c:v>
                </c:pt>
              </c:numCache>
            </c:numRef>
          </c:val>
          <c:extLst>
            <c:ext xmlns:c16="http://schemas.microsoft.com/office/drawing/2014/chart" uri="{C3380CC4-5D6E-409C-BE32-E72D297353CC}">
              <c16:uniqueId val="{00000005-C023-46AD-9581-45520E57F57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6940</c:v>
                </c:pt>
                <c:pt idx="3">
                  <c:v>6908</c:v>
                </c:pt>
                <c:pt idx="6">
                  <c:v>7021</c:v>
                </c:pt>
                <c:pt idx="9">
                  <c:v>7212</c:v>
                </c:pt>
                <c:pt idx="12">
                  <c:v>7486</c:v>
                </c:pt>
              </c:numCache>
            </c:numRef>
          </c:val>
          <c:extLst>
            <c:ext xmlns:c16="http://schemas.microsoft.com/office/drawing/2014/chart" uri="{C3380CC4-5D6E-409C-BE32-E72D297353CC}">
              <c16:uniqueId val="{00000006-C023-46AD-9581-45520E57F57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4493</c:v>
                </c:pt>
                <c:pt idx="3">
                  <c:v>4171</c:v>
                </c:pt>
                <c:pt idx="6">
                  <c:v>3848</c:v>
                </c:pt>
                <c:pt idx="9">
                  <c:v>3565</c:v>
                </c:pt>
                <c:pt idx="12">
                  <c:v>3250</c:v>
                </c:pt>
              </c:numCache>
            </c:numRef>
          </c:val>
          <c:extLst>
            <c:ext xmlns:c16="http://schemas.microsoft.com/office/drawing/2014/chart" uri="{C3380CC4-5D6E-409C-BE32-E72D297353CC}">
              <c16:uniqueId val="{00000007-C023-46AD-9581-45520E57F57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24056</c:v>
                </c:pt>
                <c:pt idx="3">
                  <c:v>22216</c:v>
                </c:pt>
                <c:pt idx="6">
                  <c:v>21534</c:v>
                </c:pt>
                <c:pt idx="9">
                  <c:v>19984</c:v>
                </c:pt>
                <c:pt idx="12">
                  <c:v>18442</c:v>
                </c:pt>
              </c:numCache>
            </c:numRef>
          </c:val>
          <c:extLst>
            <c:ext xmlns:c16="http://schemas.microsoft.com/office/drawing/2014/chart" uri="{C3380CC4-5D6E-409C-BE32-E72D297353CC}">
              <c16:uniqueId val="{00000008-C023-46AD-9581-45520E57F57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367</c:v>
                </c:pt>
                <c:pt idx="3">
                  <c:v>350</c:v>
                </c:pt>
                <c:pt idx="6">
                  <c:v>325</c:v>
                </c:pt>
                <c:pt idx="9">
                  <c:v>407</c:v>
                </c:pt>
                <c:pt idx="12">
                  <c:v>389</c:v>
                </c:pt>
              </c:numCache>
            </c:numRef>
          </c:val>
          <c:extLst>
            <c:ext xmlns:c16="http://schemas.microsoft.com/office/drawing/2014/chart" uri="{C3380CC4-5D6E-409C-BE32-E72D297353CC}">
              <c16:uniqueId val="{00000009-C023-46AD-9581-45520E57F57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63239</c:v>
                </c:pt>
                <c:pt idx="3">
                  <c:v>62815</c:v>
                </c:pt>
                <c:pt idx="6">
                  <c:v>60984</c:v>
                </c:pt>
                <c:pt idx="9">
                  <c:v>58800</c:v>
                </c:pt>
                <c:pt idx="12">
                  <c:v>59634</c:v>
                </c:pt>
              </c:numCache>
            </c:numRef>
          </c:val>
          <c:extLst>
            <c:ext xmlns:c16="http://schemas.microsoft.com/office/drawing/2014/chart" uri="{C3380CC4-5D6E-409C-BE32-E72D297353CC}">
              <c16:uniqueId val="{0000000A-C023-46AD-9581-45520E57F57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4933</c:v>
                </c:pt>
                <c:pt idx="2">
                  <c:v>#N/A</c:v>
                </c:pt>
                <c:pt idx="3">
                  <c:v>#N/A</c:v>
                </c:pt>
                <c:pt idx="4">
                  <c:v>1709</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023-46AD-9581-45520E57F57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7611</c:v>
                </c:pt>
                <c:pt idx="1">
                  <c:v>6407</c:v>
                </c:pt>
                <c:pt idx="2">
                  <c:v>5858</c:v>
                </c:pt>
              </c:numCache>
            </c:numRef>
          </c:val>
          <c:extLst>
            <c:ext xmlns:c16="http://schemas.microsoft.com/office/drawing/2014/chart" uri="{C3380CC4-5D6E-409C-BE32-E72D297353CC}">
              <c16:uniqueId val="{00000000-7836-4097-914C-117E578B8E1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625</c:v>
                </c:pt>
                <c:pt idx="1">
                  <c:v>2055</c:v>
                </c:pt>
                <c:pt idx="2">
                  <c:v>3234</c:v>
                </c:pt>
              </c:numCache>
            </c:numRef>
          </c:val>
          <c:extLst>
            <c:ext xmlns:c16="http://schemas.microsoft.com/office/drawing/2014/chart" uri="{C3380CC4-5D6E-409C-BE32-E72D297353CC}">
              <c16:uniqueId val="{00000001-7836-4097-914C-117E578B8E1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6727</c:v>
                </c:pt>
                <c:pt idx="1">
                  <c:v>7879</c:v>
                </c:pt>
                <c:pt idx="2">
                  <c:v>8335</c:v>
                </c:pt>
              </c:numCache>
            </c:numRef>
          </c:val>
          <c:extLst>
            <c:ext xmlns:c16="http://schemas.microsoft.com/office/drawing/2014/chart" uri="{C3380CC4-5D6E-409C-BE32-E72D297353CC}">
              <c16:uniqueId val="{00000002-7836-4097-914C-117E578B8E1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{82AD90AB-D633-48B4-9A99-C980F32B900D}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413-4804-BBE0-50834E4E490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{6FD89F67-E3A9-4D61-BDD4-56083AA9EBA8}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413-4804-BBE0-50834E4E490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{1F1281BE-A8C9-4DC5-BEFE-B41B3525078F}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413-4804-BBE0-50834E4E490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{082A73F2-EBFE-4B1D-B78B-93AB84B20DD5}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413-4804-BBE0-50834E4E490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{7E1454FB-CEB5-46EB-ABE6-F6E0BD18354C}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413-4804-BBE0-50834E4E490A}"/>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{7F232E8A-029D-420B-B270-AFBA3D634544}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413-4804-BBE0-50834E4E490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{6694360E-0B38-478E-9824-CB052C63F10F}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413-4804-BBE0-50834E4E490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{AAD3250F-34AA-4245-9D1F-5E462F7F46C7}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413-4804-BBE0-50834E4E490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{61FD6148-D215-400E-B0D2-A9A5D7717122}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413-4804-BBE0-50834E4E490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55.9</c:v>
                </c:pt>
                <c:pt idx="8">
                  <c:v>56.9</c:v>
                </c:pt>
                <c:pt idx="16">
                  <c:v>57.4</c:v>
                </c:pt>
                <c:pt idx="24">
                  <c:v>59.1</c:v>
                </c:pt>
                <c:pt idx="32">
                  <c:v>59.9</c:v>
                </c:pt>
              </c:numCache>
            </c:numRef>
          </c:xVal>
          <c:yVal>
            <c:numRef>
              <c:f>公会計指標分析・財政指標組合せ分析表!$BP$51:$DC$51</c:f>
              <c:numCache>
                <c:formatCode>#,##0.0;"▲ "#,##0.0</c:formatCode>
                <c:ptCount val="40"/>
                <c:pt idx="0">
                  <c:v>14.3</c:v>
                </c:pt>
                <c:pt idx="8">
                  <c:v>4.9000000000000004</c:v>
                </c:pt>
              </c:numCache>
            </c:numRef>
          </c:yVal>
          <c:smooth val="0"/>
          <c:extLst>
            <c:ext xmlns:c16="http://schemas.microsoft.com/office/drawing/2014/chart" uri="{C3380CC4-5D6E-409C-BE32-E72D297353CC}">
              <c16:uniqueId val="{00000009-9413-4804-BBE0-50834E4E490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{7E59815C-F1FC-4AFA-8A57-AF5321F8FA0B}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413-4804-BBE0-50834E4E490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{E74BF718-5EFC-4F25-9849-BACD5E26824F}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413-4804-BBE0-50834E4E490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{D6C69DAD-6E02-4DC1-983C-EF1B0314D307}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413-4804-BBE0-50834E4E490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{53F50D20-97DB-4290-AED8-002A580D7A0E}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413-4804-BBE0-50834E4E490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{68379498-111B-47A9-B3F0-677B0A0BAACF}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413-4804-BBE0-50834E4E490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{42AAFEA2-E758-4596-A659-0AAD3C445611}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413-4804-BBE0-50834E4E490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{08BE2D0B-5FF0-42FB-B0B2-517AFF211151}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413-4804-BBE0-50834E4E490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{02F7AC29-9D84-492B-A5B8-9BBD81A4F6D5}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413-4804-BBE0-50834E4E490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{A0E2BB39-A994-4E67-AC1B-65823BA03191}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413-4804-BBE0-50834E4E49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52.6</c:v>
                </c:pt>
                <c:pt idx="8">
                  <c:v>58.6</c:v>
                </c:pt>
                <c:pt idx="16">
                  <c:v>58.9</c:v>
                </c:pt>
                <c:pt idx="24">
                  <c:v>59.4</c:v>
                </c:pt>
                <c:pt idx="32">
                  <c:v>60.4</c:v>
                </c:pt>
              </c:numCache>
            </c:numRef>
          </c:xVal>
          <c:yVal>
            <c:numRef>
              <c:f>公会計指標分析・財政指標組合せ分析表!$BP$55:$DC$55</c:f>
              <c:numCache>
                <c:formatCode>#,##0.0;"▲ "#,##0.0</c:formatCode>
                <c:ptCount val="40"/>
                <c:pt idx="0">
                  <c:v>25.4</c:v>
                </c:pt>
                <c:pt idx="8">
                  <c:v>16.600000000000001</c:v>
                </c:pt>
                <c:pt idx="16">
                  <c:v>17.399999999999999</c:v>
                </c:pt>
                <c:pt idx="24">
                  <c:v>12.1</c:v>
                </c:pt>
                <c:pt idx="32">
                  <c:v>11.2</c:v>
                </c:pt>
              </c:numCache>
            </c:numRef>
          </c:yVal>
          <c:smooth val="0"/>
          <c:extLst>
            <c:ext xmlns:c16="http://schemas.microsoft.com/office/drawing/2014/chart" uri="{C3380CC4-5D6E-409C-BE32-E72D297353CC}">
              <c16:uniqueId val="{00000013-9413-4804-BBE0-50834E4E490A}"/>
            </c:ext>
          </c:extLst>
        </c:ser>
        <c:dLbls>
          <c:showLegendKey val="0"/>
          <c:showVal val="1"/>
          <c:showCatName val="0"/>
          <c:showSerName val="0"/>
          <c:showPercent val="0"/>
          <c:showBubbleSize val="0"/>
        </c:dLbls>
        <c:axId val="46179840"/>
        <c:axId val="46181760"/>
      </c:scatterChart>
      <c:valAx>
        <c:axId val="46179840"/>
        <c:scaling>
          <c:orientation val="minMax"/>
          <c:max val="61.1"/>
          <c:min val="52.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9"/>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{49B91872-C7CD-4E1B-A715-D429BFD26DB2}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40E-4955-B93A-7618E123B49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{DFCE1CFF-DD6B-4E06-AA89-9DBE09F24935}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40E-4955-B93A-7618E123B49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{DF5836F8-97A1-4694-9736-931080B607DF}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40E-4955-B93A-7618E123B49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{439D3232-110A-4F3C-B389-13AD5256292C}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40E-4955-B93A-7618E123B49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{2CF165FC-88B4-4E66-B3C8-F84FF500F9DF}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40E-4955-B93A-7618E123B49E}"/>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{4193BA6C-6C7E-459A-8CB1-7876C6C82AAB}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40E-4955-B93A-7618E123B49E}"/>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{20B180AB-18E3-4C6D-9E42-5829261F2B54}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40E-4955-B93A-7618E123B49E}"/>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{CAC16FCB-FCB3-4227-9C17-9F61C2F15108}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40E-4955-B93A-7618E123B49E}"/>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{2FEE45BD-3BBE-4A8A-99B4-76A3C6304F77}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40E-4955-B93A-7618E123B49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8.5</c:v>
                </c:pt>
                <c:pt idx="16">
                  <c:v>7.1</c:v>
                </c:pt>
                <c:pt idx="24">
                  <c:v>6.6</c:v>
                </c:pt>
                <c:pt idx="32">
                  <c:v>5.9</c:v>
                </c:pt>
              </c:numCache>
            </c:numRef>
          </c:xVal>
          <c:yVal>
            <c:numRef>
              <c:f>公会計指標分析・財政指標組合せ分析表!$BP$73:$DC$73</c:f>
              <c:numCache>
                <c:formatCode>#,##0.0;"▲ "#,##0.0</c:formatCode>
                <c:ptCount val="40"/>
                <c:pt idx="0">
                  <c:v>14.3</c:v>
                </c:pt>
                <c:pt idx="8">
                  <c:v>4.9000000000000004</c:v>
                </c:pt>
              </c:numCache>
            </c:numRef>
          </c:yVal>
          <c:smooth val="0"/>
          <c:extLst>
            <c:ext xmlns:c16="http://schemas.microsoft.com/office/drawing/2014/chart" uri="{C3380CC4-5D6E-409C-BE32-E72D297353CC}">
              <c16:uniqueId val="{00000009-940E-4955-B93A-7618E123B49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{0BF09A86-8043-4FEA-B966-E36B485C6301}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40E-4955-B93A-7618E123B49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{5CE5AC50-293F-446A-8C2C-DBF62168E9EB}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40E-4955-B93A-7618E123B49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{F8E2CC11-25D1-462E-AF86-9D89439E8FE7}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40E-4955-B93A-7618E123B49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{56D99855-6E14-41F4-8802-7EE472C8FFA3}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40E-4955-B93A-7618E123B49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{A11913AF-DCC3-4781-9878-A0862D001B61}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40E-4955-B93A-7618E123B49E}"/>
                </c:ext>
              </c:extLst>
            </c:dLbl>
            <c:dLbl>
              <c:idx val="8"/>
              <c:layout>
                <c:manualLayout>
                  <c:x val="0"/>
                  <c:y val="7.3780384640939455E-3"/>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{4BC4B2B2-F091-43F8-B8AC-A7E5F99AAC26}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40E-4955-B93A-7618E123B49E}"/>
                </c:ext>
              </c:extLst>
            </c:dLbl>
            <c:dLbl>
              <c:idx val="16"/>
              <c:layout>
                <c:manualLayout>
                  <c:x val="0"/>
                  <c:y val="-7.3780384640939056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{EDAA4815-4892-4A3F-A93E-272475259C68}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40E-4955-B93A-7618E123B49E}"/>
                </c:ext>
              </c:extLst>
            </c:dLbl>
            <c:dLbl>
              <c:idx val="24"/>
              <c:layout>
                <c:manualLayout>
                  <c:x val="0"/>
                  <c:y val="-5.9349670903694552E-3"/>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{6C494CF7-791C-4731-8B2E-86E502071028}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40E-4955-B93A-7618E123B49E}"/>
                </c:ext>
              </c:extLst>
            </c:dLbl>
            <c:dLbl>
              <c:idx val="32"/>
              <c:layout>
                <c:manualLayout>
                  <c:x val="0"/>
                  <c:y val="5.9353095779387886E-3"/>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{549F5050-3D19-4916-81C5-FE140F9B90AA}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40E-4955-B93A-7618E123B49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3.6</c:v>
                </c:pt>
                <c:pt idx="16">
                  <c:v>3.6</c:v>
                </c:pt>
                <c:pt idx="24">
                  <c:v>3.5</c:v>
                </c:pt>
                <c:pt idx="32">
                  <c:v>3.5</c:v>
                </c:pt>
              </c:numCache>
            </c:numRef>
          </c:xVal>
          <c:yVal>
            <c:numRef>
              <c:f>公会計指標分析・財政指標組合せ分析表!$BP$77:$DC$77</c:f>
              <c:numCache>
                <c:formatCode>#,##0.0;"▲ "#,##0.0</c:formatCode>
                <c:ptCount val="40"/>
                <c:pt idx="0">
                  <c:v>25.4</c:v>
                </c:pt>
                <c:pt idx="8">
                  <c:v>16.600000000000001</c:v>
                </c:pt>
                <c:pt idx="16">
                  <c:v>17.399999999999999</c:v>
                </c:pt>
                <c:pt idx="24">
                  <c:v>12.1</c:v>
                </c:pt>
                <c:pt idx="32">
                  <c:v>11.2</c:v>
                </c:pt>
              </c:numCache>
            </c:numRef>
          </c:yVal>
          <c:smooth val="0"/>
          <c:extLst>
            <c:ext xmlns:c16="http://schemas.microsoft.com/office/drawing/2014/chart" uri="{C3380CC4-5D6E-409C-BE32-E72D297353CC}">
              <c16:uniqueId val="{00000013-940E-4955-B93A-7618E123B49E}"/>
            </c:ext>
          </c:extLst>
        </c:ser>
        <c:dLbls>
          <c:showLegendKey val="0"/>
          <c:showVal val="1"/>
          <c:showCatName val="0"/>
          <c:showSerName val="0"/>
          <c:showPercent val="0"/>
          <c:showBubbleSize val="0"/>
        </c:dLbls>
        <c:axId val="84219776"/>
        <c:axId val="84234240"/>
      </c:scatterChart>
      <c:valAx>
        <c:axId val="84219776"/>
        <c:scaling>
          <c:orientation val="minMax"/>
          <c:max val="9"/>
          <c:min val="3.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9"/>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兵庫県伊丹市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年度においては、借換債の発行を前提として行うテールヘビー返済（バルーン返済）について借換債を発行しなかったため、元利償還金が一時的に増加し実質公債費比率が悪化した。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そのため、平成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年度は元利償還金が減少し、実質公債費比率が改善された。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度においては、標準税収入</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や元利償還金の減少等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により単年度における実質公債費比率が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と改善したことに伴い、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ヵ年平均における実質公債費比率も改善している。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満期一括償還地方債の発行は行っていない。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兵庫県伊丹市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職員の新陳代謝及び公営企業における企業債償還の進捗等により、健全化法施行以降一貫して将来負担比率の分子部分については減少を続けている。</a:t>
          </a:r>
        </a:p>
        <a:p>
          <a:r>
            <a:rPr kumimoji="1" lang="ja-JP" altLang="en-US" sz="1400">
              <a:latin typeface="ＭＳ ゴシック" pitchFamily="49" charset="-128"/>
              <a:ea typeface="ＭＳ ゴシック" pitchFamily="49" charset="-128"/>
            </a:rPr>
            <a:t>令和元年度は下水道事業会計における雨水処理に係る企業債償還の進捗等により、公営企業債等繰入見込額が減少し、今後の公共施設の大規模改修および建替えなどによる普通建設事業債の増加に備えた公共施設等整備保全基金への積立等の影響により充当可能基金が増加している。</a:t>
          </a:r>
        </a:p>
        <a:p>
          <a:r>
            <a:rPr kumimoji="1" lang="ja-JP" altLang="en-US" sz="1400">
              <a:latin typeface="ＭＳ ゴシック" pitchFamily="49" charset="-128"/>
              <a:ea typeface="ＭＳ ゴシック" pitchFamily="49" charset="-128"/>
            </a:rPr>
            <a:t>結果、将来負担比率は一貫して改善しており、令和元年度についても前年度に引き続き該当なしとなっている。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兵庫県伊丹市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災害、急激な社会情勢の悪化、今後増加が見込まれる公共施設の再配置等に伴う公債費や改修費の増加等に備え目標を掲げ積立てを行っているため、基金残高の総額は増加傾向にある。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将来を見据えた基金の積立てを実施する一方、庁舎建替えや施設の再配置等に基金の活用を考えている。今後は、行財政プラン（令和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年度）の基金の管理方針に基づき、適正な管理・運営を行う。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公共施設の再配置や改修工事への備え等。</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今後、施設の再配置や大規模な改修工事、庁舎の建替え等が見込まれることから、これらの支出に備えるため基金残高は増加している。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行財政プランにおいて、公共施設等整備保全基金は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年間の見込額平均（約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億円）を基準に、一般職員退職手当基金は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年間の見込額平均（約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億円）を基準に積立・取崩を行うこととしている。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土地開発基金への積み替えや幼児教育無償化施策等に伴う基金の処分を実施したことにより、令和元年度の残高は減少した。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行財政プランにおいて、標準財政規模の１７～２０％の範囲内で積立・取崩を行うこととしている。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将来の公債費に備えるため基金の積立を実施したことにより、基金残高は増加した。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行財政プランにおいて、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年間の見込額平均（約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億円）を基準に積立・取崩を行うこととしている。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兵庫県伊丹市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203,539
200,312
25.00
76,414,042
75,399,871
770,412
41,330,214
59,448,108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9" name="テキスト ボックス 38"/>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全国及び兵庫県平均値より低く、類似団体内平均値と同程度の状況にある。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全国平均値（</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63.4%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）や類似団体平均値（</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58.9%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）が年々上昇する中、本市においても同様の状況（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）にあり、施設の老朽化が年々進行する傾向にある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そのため、引き続き公共施設等総合管理計画に基づき、計画的に更新工事を実施することで当比率の増加を抑えていく必要がある。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164211</xdr:rowOff>
    </xdr:from>
    <xdr:to>
      <xdr:col>23</xdr:col>
      <xdr:colOff>85090</xdr:colOff>
      <xdr:row>34</xdr:row>
      <xdr:rowOff>49149</xdr:rowOff>
    </xdr:to>
    <xdr:cxnSp macro="">
      <xdr:nvCxnSpPr>
        <xdr:cNvPr id="69" name="直線コネクタ 68"/>
        <xdr:cNvCxnSpPr/>
      </xdr:nvCxnSpPr>
      <xdr:spPr>
        <a:xfrm flipV="1">
          <a:off x="4760595" y="5393436"/>
          <a:ext cx="1270" cy="125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52976</xdr:rowOff>
    </xdr:from>
    <xdr:ext cx="405111" cy="259045"/>
    <xdr:sp macro="" textlink="">
      <xdr:nvSpPr>
        <xdr:cNvPr id="70" name="有形固定資産減価償却率最小値テキスト"/>
        <xdr:cNvSpPr txBox="1"/>
      </xdr:nvSpPr>
      <xdr:spPr>
        <a:xfrm>
          <a:off x="4813300"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49149</xdr:rowOff>
    </xdr:from>
    <xdr:to>
      <xdr:col>23</xdr:col>
      <xdr:colOff>174625</xdr:colOff>
      <xdr:row>34</xdr:row>
      <xdr:rowOff>49149</xdr:rowOff>
    </xdr:to>
    <xdr:cxnSp macro="">
      <xdr:nvCxnSpPr>
        <xdr:cNvPr id="71" name="直線コネクタ 70"/>
        <xdr:cNvCxnSpPr/>
      </xdr:nvCxnSpPr>
      <xdr:spPr>
        <a:xfrm>
          <a:off x="4673600" y="664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110888</xdr:rowOff>
    </xdr:from>
    <xdr:ext cx="405111" cy="259045"/>
    <xdr:sp macro="" textlink="">
      <xdr:nvSpPr>
        <xdr:cNvPr id="72" name="有形固定資産減価償却率最大値テキスト"/>
        <xdr:cNvSpPr txBox="1"/>
      </xdr:nvSpPr>
      <xdr:spPr>
        <a:xfrm>
          <a:off x="4813300" y="5168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164211</xdr:rowOff>
    </xdr:from>
    <xdr:to>
      <xdr:col>23</xdr:col>
      <xdr:colOff>174625</xdr:colOff>
      <xdr:row>26</xdr:row>
      <xdr:rowOff>164211</xdr:rowOff>
    </xdr:to>
    <xdr:cxnSp macro="">
      <xdr:nvCxnSpPr>
        <xdr:cNvPr id="73" name="直線コネクタ 72"/>
        <xdr:cNvCxnSpPr/>
      </xdr:nvCxnSpPr>
      <xdr:spPr>
        <a:xfrm>
          <a:off x="4673600" y="539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106824</xdr:rowOff>
    </xdr:from>
    <xdr:ext cx="405111" cy="259045"/>
    <xdr:sp macro="" textlink="">
      <xdr:nvSpPr>
        <xdr:cNvPr id="74" name="有形固定資産減価償却率平均値テキスト"/>
        <xdr:cNvSpPr txBox="1"/>
      </xdr:nvSpPr>
      <xdr:spPr>
        <a:xfrm>
          <a:off x="4813300" y="6193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128397</xdr:rowOff>
    </xdr:from>
    <xdr:to>
      <xdr:col>23</xdr:col>
      <xdr:colOff>136525</xdr:colOff>
      <xdr:row>32</xdr:row>
      <xdr:rowOff>58547</xdr:rowOff>
    </xdr:to>
    <xdr:sp macro="" textlink="">
      <xdr:nvSpPr>
        <xdr:cNvPr id="75" name="フローチャート: 判断 74"/>
        <xdr:cNvSpPr/>
      </xdr:nvSpPr>
      <xdr:spPr>
        <a:xfrm>
          <a:off x="4711700" y="62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85217</xdr:rowOff>
    </xdr:from>
    <xdr:to>
      <xdr:col>19</xdr:col>
      <xdr:colOff>187325</xdr:colOff>
      <xdr:row>32</xdr:row>
      <xdr:rowOff>15367</xdr:rowOff>
    </xdr:to>
    <xdr:sp macro="" textlink="">
      <xdr:nvSpPr>
        <xdr:cNvPr id="76" name="フローチャート: 判断 75"/>
        <xdr:cNvSpPr/>
      </xdr:nvSpPr>
      <xdr:spPr>
        <a:xfrm>
          <a:off x="4000500" y="6171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7" name="フローチャート: 判断 76"/>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50673</xdr:rowOff>
    </xdr:from>
    <xdr:to>
      <xdr:col>11</xdr:col>
      <xdr:colOff>187325</xdr:colOff>
      <xdr:row>31</xdr:row>
      <xdr:rowOff>152273</xdr:rowOff>
    </xdr:to>
    <xdr:sp macro="" textlink="">
      <xdr:nvSpPr>
        <xdr:cNvPr id="78" name="フローチャート: 判断 77"/>
        <xdr:cNvSpPr/>
      </xdr:nvSpPr>
      <xdr:spPr>
        <a:xfrm>
          <a:off x="2476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134493</xdr:rowOff>
    </xdr:from>
    <xdr:to>
      <xdr:col>7</xdr:col>
      <xdr:colOff>187325</xdr:colOff>
      <xdr:row>30</xdr:row>
      <xdr:rowOff>64643</xdr:rowOff>
    </xdr:to>
    <xdr:sp macro="" textlink="">
      <xdr:nvSpPr>
        <xdr:cNvPr id="79" name="フローチャート: 判断 78"/>
        <xdr:cNvSpPr/>
      </xdr:nvSpPr>
      <xdr:spPr>
        <a:xfrm>
          <a:off x="1714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106807</xdr:rowOff>
    </xdr:from>
    <xdr:to>
      <xdr:col>23</xdr:col>
      <xdr:colOff>136525</xdr:colOff>
      <xdr:row>32</xdr:row>
      <xdr:rowOff>36957</xdr:rowOff>
    </xdr:to>
    <xdr:sp macro="" textlink="">
      <xdr:nvSpPr>
        <xdr:cNvPr id="85" name="楕円 84"/>
        <xdr:cNvSpPr/>
      </xdr:nvSpPr>
      <xdr:spPr>
        <a:xfrm>
          <a:off x="4711700" y="619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129684</xdr:rowOff>
    </xdr:from>
    <xdr:ext cx="405111" cy="259045"/>
    <xdr:sp macro="" textlink="">
      <xdr:nvSpPr>
        <xdr:cNvPr id="86" name="有形固定資産減価償却率該当値テキスト"/>
        <xdr:cNvSpPr txBox="1"/>
      </xdr:nvSpPr>
      <xdr:spPr>
        <a:xfrm>
          <a:off x="4813300" y="6044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72263</xdr:rowOff>
    </xdr:from>
    <xdr:to>
      <xdr:col>19</xdr:col>
      <xdr:colOff>187325</xdr:colOff>
      <xdr:row>32</xdr:row>
      <xdr:rowOff>2413</xdr:rowOff>
    </xdr:to>
    <xdr:sp macro="" textlink="">
      <xdr:nvSpPr>
        <xdr:cNvPr id="87" name="楕円 86"/>
        <xdr:cNvSpPr/>
      </xdr:nvSpPr>
      <xdr:spPr>
        <a:xfrm>
          <a:off x="4000500" y="61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123063</xdr:rowOff>
    </xdr:from>
    <xdr:to>
      <xdr:col>23</xdr:col>
      <xdr:colOff>85725</xdr:colOff>
      <xdr:row>31</xdr:row>
      <xdr:rowOff>157607</xdr:rowOff>
    </xdr:to>
    <xdr:cxnSp macro="">
      <xdr:nvCxnSpPr>
        <xdr:cNvPr id="88" name="直線コネクタ 87"/>
        <xdr:cNvCxnSpPr/>
      </xdr:nvCxnSpPr>
      <xdr:spPr>
        <a:xfrm>
          <a:off x="4051300" y="6209538"/>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170307</xdr:rowOff>
    </xdr:from>
    <xdr:to>
      <xdr:col>15</xdr:col>
      <xdr:colOff>187325</xdr:colOff>
      <xdr:row>31</xdr:row>
      <xdr:rowOff>100457</xdr:rowOff>
    </xdr:to>
    <xdr:sp macro="" textlink="">
      <xdr:nvSpPr>
        <xdr:cNvPr id="89" name="楕円 88"/>
        <xdr:cNvSpPr/>
      </xdr:nvSpPr>
      <xdr:spPr>
        <a:xfrm>
          <a:off x="3238500" y="608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49657</xdr:rowOff>
    </xdr:from>
    <xdr:to>
      <xdr:col>19</xdr:col>
      <xdr:colOff>136525</xdr:colOff>
      <xdr:row>31</xdr:row>
      <xdr:rowOff>123063</xdr:rowOff>
    </xdr:to>
    <xdr:cxnSp macro="">
      <xdr:nvCxnSpPr>
        <xdr:cNvPr id="90" name="直線コネクタ 89"/>
        <xdr:cNvCxnSpPr/>
      </xdr:nvCxnSpPr>
      <xdr:spPr>
        <a:xfrm>
          <a:off x="3289300" y="6136132"/>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148717</xdr:rowOff>
    </xdr:from>
    <xdr:to>
      <xdr:col>11</xdr:col>
      <xdr:colOff>187325</xdr:colOff>
      <xdr:row>31</xdr:row>
      <xdr:rowOff>78867</xdr:rowOff>
    </xdr:to>
    <xdr:sp macro="" textlink="">
      <xdr:nvSpPr>
        <xdr:cNvPr id="91" name="楕円 90"/>
        <xdr:cNvSpPr/>
      </xdr:nvSpPr>
      <xdr:spPr>
        <a:xfrm>
          <a:off x="2476500" y="606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28067</xdr:rowOff>
    </xdr:from>
    <xdr:to>
      <xdr:col>15</xdr:col>
      <xdr:colOff>136525</xdr:colOff>
      <xdr:row>31</xdr:row>
      <xdr:rowOff>49657</xdr:rowOff>
    </xdr:to>
    <xdr:cxnSp macro="">
      <xdr:nvCxnSpPr>
        <xdr:cNvPr id="92" name="直線コネクタ 91"/>
        <xdr:cNvCxnSpPr/>
      </xdr:nvCxnSpPr>
      <xdr:spPr>
        <a:xfrm>
          <a:off x="2527300" y="611454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105537</xdr:rowOff>
    </xdr:from>
    <xdr:to>
      <xdr:col>7</xdr:col>
      <xdr:colOff>187325</xdr:colOff>
      <xdr:row>31</xdr:row>
      <xdr:rowOff>35687</xdr:rowOff>
    </xdr:to>
    <xdr:sp macro="" textlink="">
      <xdr:nvSpPr>
        <xdr:cNvPr id="93" name="楕円 92"/>
        <xdr:cNvSpPr/>
      </xdr:nvSpPr>
      <xdr:spPr>
        <a:xfrm>
          <a:off x="1714500" y="602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156337</xdr:rowOff>
    </xdr:from>
    <xdr:to>
      <xdr:col>11</xdr:col>
      <xdr:colOff>136525</xdr:colOff>
      <xdr:row>31</xdr:row>
      <xdr:rowOff>28067</xdr:rowOff>
    </xdr:to>
    <xdr:cxnSp macro="">
      <xdr:nvCxnSpPr>
        <xdr:cNvPr id="94" name="直線コネクタ 93"/>
        <xdr:cNvCxnSpPr/>
      </xdr:nvCxnSpPr>
      <xdr:spPr>
        <a:xfrm>
          <a:off x="1765300" y="607136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6494</xdr:rowOff>
    </xdr:from>
    <xdr:ext cx="405111" cy="259045"/>
    <xdr:sp macro="" textlink="">
      <xdr:nvSpPr>
        <xdr:cNvPr id="95" name="n_1aveValue有形固定資産減価償却率"/>
        <xdr:cNvSpPr txBox="1"/>
      </xdr:nvSpPr>
      <xdr:spPr>
        <a:xfrm>
          <a:off x="3836044" y="6264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156354</xdr:rowOff>
    </xdr:from>
    <xdr:ext cx="405111" cy="259045"/>
    <xdr:sp macro="" textlink="">
      <xdr:nvSpPr>
        <xdr:cNvPr id="96" name="n_2aveValue有形固定資産減価償却率"/>
        <xdr:cNvSpPr txBox="1"/>
      </xdr:nvSpPr>
      <xdr:spPr>
        <a:xfrm>
          <a:off x="3086744" y="6242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143400</xdr:rowOff>
    </xdr:from>
    <xdr:ext cx="405111" cy="259045"/>
    <xdr:sp macro="" textlink="">
      <xdr:nvSpPr>
        <xdr:cNvPr id="97" name="n_3aveValue有形固定資産減価償却率"/>
        <xdr:cNvSpPr txBox="1"/>
      </xdr:nvSpPr>
      <xdr:spPr>
        <a:xfrm>
          <a:off x="2324744" y="6229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81170</xdr:rowOff>
    </xdr:from>
    <xdr:ext cx="405111" cy="259045"/>
    <xdr:sp macro="" textlink="">
      <xdr:nvSpPr>
        <xdr:cNvPr id="98" name="n_4aveValue有形固定資産減価償却率"/>
        <xdr:cNvSpPr txBox="1"/>
      </xdr:nvSpPr>
      <xdr:spPr>
        <a:xfrm>
          <a:off x="1562744"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18940</xdr:rowOff>
    </xdr:from>
    <xdr:ext cx="405111" cy="259045"/>
    <xdr:sp macro="" textlink="">
      <xdr:nvSpPr>
        <xdr:cNvPr id="99" name="n_1mainValue有形固定資産減価償却率"/>
        <xdr:cNvSpPr txBox="1"/>
      </xdr:nvSpPr>
      <xdr:spPr>
        <a:xfrm>
          <a:off x="38360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116984</xdr:rowOff>
    </xdr:from>
    <xdr:ext cx="405111" cy="259045"/>
    <xdr:sp macro="" textlink="">
      <xdr:nvSpPr>
        <xdr:cNvPr id="100" name="n_2mainValue有形固定資産減価償却率"/>
        <xdr:cNvSpPr txBox="1"/>
      </xdr:nvSpPr>
      <xdr:spPr>
        <a:xfrm>
          <a:off x="3086744" y="586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95394</xdr:rowOff>
    </xdr:from>
    <xdr:ext cx="405111" cy="259045"/>
    <xdr:sp macro="" textlink="">
      <xdr:nvSpPr>
        <xdr:cNvPr id="101" name="n_3mainValue有形固定資産減価償却率"/>
        <xdr:cNvSpPr txBox="1"/>
      </xdr:nvSpPr>
      <xdr:spPr>
        <a:xfrm>
          <a:off x="2324744" y="5838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26814</xdr:rowOff>
    </xdr:from>
    <xdr:ext cx="405111" cy="259045"/>
    <xdr:sp macro="" textlink="">
      <xdr:nvSpPr>
        <xdr:cNvPr id="102" name="n_4mainValue有形固定資産減価償却率"/>
        <xdr:cNvSpPr txBox="1"/>
      </xdr:nvSpPr>
      <xdr:spPr>
        <a:xfrm>
          <a:off x="1562744" y="6113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全国、兵庫県平均値及び類似団体内平均値のそれぞれより低い状況にある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加えて、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が過去５年間でほぼ横ばいであるのに対し、本市においては、過去５年間で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ポイント以上減少している状況にある。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主に公共施設マネジメントの着実な実施や毎年度の起債発行額に財政規律を設けるなど、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将来負担が過大にならないよう取り組んだこと、さらには、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繰上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償還</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を可能な範囲において実施したことで</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低下した</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ことによる。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58402</xdr:rowOff>
    </xdr:to>
    <xdr:cxnSp macro="">
      <xdr:nvCxnSpPr>
        <xdr:cNvPr id="133" name="直線コネクタ 132"/>
        <xdr:cNvCxnSpPr/>
      </xdr:nvCxnSpPr>
      <xdr:spPr>
        <a:xfrm flipV="1">
          <a:off x="14793595" y="5261428"/>
          <a:ext cx="1269" cy="1397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62229</xdr:rowOff>
    </xdr:from>
    <xdr:ext cx="469744" cy="259045"/>
    <xdr:sp macro="" textlink="">
      <xdr:nvSpPr>
        <xdr:cNvPr id="134" name="債務償還比率最小値テキスト"/>
        <xdr:cNvSpPr txBox="1"/>
      </xdr:nvSpPr>
      <xdr:spPr>
        <a:xfrm>
          <a:off x="14846300" y="666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58402</xdr:rowOff>
    </xdr:from>
    <xdr:to>
      <xdr:col>76</xdr:col>
      <xdr:colOff>111125</xdr:colOff>
      <xdr:row>34</xdr:row>
      <xdr:rowOff>58402</xdr:rowOff>
    </xdr:to>
    <xdr:cxnSp macro="">
      <xdr:nvCxnSpPr>
        <xdr:cNvPr id="135" name="直線コネクタ 134"/>
        <xdr:cNvCxnSpPr/>
      </xdr:nvCxnSpPr>
      <xdr:spPr>
        <a:xfrm>
          <a:off x="14706600" y="665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145958</xdr:rowOff>
    </xdr:from>
    <xdr:ext cx="469744" cy="259045"/>
    <xdr:sp macro="" textlink="">
      <xdr:nvSpPr>
        <xdr:cNvPr id="138" name="債務償還比率平均値テキスト"/>
        <xdr:cNvSpPr txBox="1"/>
      </xdr:nvSpPr>
      <xdr:spPr>
        <a:xfrm>
          <a:off x="14846300" y="60609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167531</xdr:rowOff>
    </xdr:from>
    <xdr:to>
      <xdr:col>76</xdr:col>
      <xdr:colOff>73025</xdr:colOff>
      <xdr:row>31</xdr:row>
      <xdr:rowOff>97681</xdr:rowOff>
    </xdr:to>
    <xdr:sp macro="" textlink="">
      <xdr:nvSpPr>
        <xdr:cNvPr id="139" name="フローチャート: 判断 138"/>
        <xdr:cNvSpPr/>
      </xdr:nvSpPr>
      <xdr:spPr>
        <a:xfrm>
          <a:off x="14744700" y="60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155811</xdr:rowOff>
    </xdr:from>
    <xdr:to>
      <xdr:col>72</xdr:col>
      <xdr:colOff>123825</xdr:colOff>
      <xdr:row>31</xdr:row>
      <xdr:rowOff>85961</xdr:rowOff>
    </xdr:to>
    <xdr:sp macro="" textlink="">
      <xdr:nvSpPr>
        <xdr:cNvPr id="140" name="フローチャート: 判断 139"/>
        <xdr:cNvSpPr/>
      </xdr:nvSpPr>
      <xdr:spPr>
        <a:xfrm>
          <a:off x="14033500" y="607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159358</xdr:rowOff>
    </xdr:from>
    <xdr:to>
      <xdr:col>68</xdr:col>
      <xdr:colOff>123825</xdr:colOff>
      <xdr:row>31</xdr:row>
      <xdr:rowOff>89508</xdr:rowOff>
    </xdr:to>
    <xdr:sp macro="" textlink="">
      <xdr:nvSpPr>
        <xdr:cNvPr id="141" name="フローチャート: 判断 140"/>
        <xdr:cNvSpPr/>
      </xdr:nvSpPr>
      <xdr:spPr>
        <a:xfrm>
          <a:off x="13271500" y="607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11965</xdr:rowOff>
    </xdr:from>
    <xdr:to>
      <xdr:col>64</xdr:col>
      <xdr:colOff>123825</xdr:colOff>
      <xdr:row>31</xdr:row>
      <xdr:rowOff>113565</xdr:rowOff>
    </xdr:to>
    <xdr:sp macro="" textlink="">
      <xdr:nvSpPr>
        <xdr:cNvPr id="142" name="フローチャート: 判断 141"/>
        <xdr:cNvSpPr/>
      </xdr:nvSpPr>
      <xdr:spPr>
        <a:xfrm>
          <a:off x="12509500" y="60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2096</xdr:rowOff>
    </xdr:from>
    <xdr:to>
      <xdr:col>60</xdr:col>
      <xdr:colOff>123825</xdr:colOff>
      <xdr:row>31</xdr:row>
      <xdr:rowOff>103696</xdr:rowOff>
    </xdr:to>
    <xdr:sp macro="" textlink="">
      <xdr:nvSpPr>
        <xdr:cNvPr id="143" name="フローチャート: 判断 142"/>
        <xdr:cNvSpPr/>
      </xdr:nvSpPr>
      <xdr:spPr>
        <a:xfrm>
          <a:off x="11747500" y="608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65596</xdr:rowOff>
    </xdr:from>
    <xdr:to>
      <xdr:col>76</xdr:col>
      <xdr:colOff>73025</xdr:colOff>
      <xdr:row>30</xdr:row>
      <xdr:rowOff>167196</xdr:rowOff>
    </xdr:to>
    <xdr:sp macro="" textlink="">
      <xdr:nvSpPr>
        <xdr:cNvPr id="149" name="楕円 148"/>
        <xdr:cNvSpPr/>
      </xdr:nvSpPr>
      <xdr:spPr>
        <a:xfrm>
          <a:off x="14744700" y="598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88473</xdr:rowOff>
    </xdr:from>
    <xdr:ext cx="469744" cy="259045"/>
    <xdr:sp macro="" textlink="">
      <xdr:nvSpPr>
        <xdr:cNvPr id="150" name="債務償還比率該当値テキスト"/>
        <xdr:cNvSpPr txBox="1"/>
      </xdr:nvSpPr>
      <xdr:spPr>
        <a:xfrm>
          <a:off x="14846300" y="583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49249</xdr:rowOff>
    </xdr:from>
    <xdr:to>
      <xdr:col>72</xdr:col>
      <xdr:colOff>123825</xdr:colOff>
      <xdr:row>30</xdr:row>
      <xdr:rowOff>150849</xdr:rowOff>
    </xdr:to>
    <xdr:sp macro="" textlink="">
      <xdr:nvSpPr>
        <xdr:cNvPr id="151" name="楕円 150"/>
        <xdr:cNvSpPr/>
      </xdr:nvSpPr>
      <xdr:spPr>
        <a:xfrm>
          <a:off x="14033500" y="596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100049</xdr:rowOff>
    </xdr:from>
    <xdr:to>
      <xdr:col>76</xdr:col>
      <xdr:colOff>22225</xdr:colOff>
      <xdr:row>30</xdr:row>
      <xdr:rowOff>116396</xdr:rowOff>
    </xdr:to>
    <xdr:cxnSp macro="">
      <xdr:nvCxnSpPr>
        <xdr:cNvPr id="152" name="直線コネクタ 151"/>
        <xdr:cNvCxnSpPr/>
      </xdr:nvCxnSpPr>
      <xdr:spPr>
        <a:xfrm>
          <a:off x="14084300" y="6015074"/>
          <a:ext cx="711200" cy="1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143936</xdr:rowOff>
    </xdr:from>
    <xdr:to>
      <xdr:col>68</xdr:col>
      <xdr:colOff>123825</xdr:colOff>
      <xdr:row>31</xdr:row>
      <xdr:rowOff>74086</xdr:rowOff>
    </xdr:to>
    <xdr:sp macro="" textlink="">
      <xdr:nvSpPr>
        <xdr:cNvPr id="153" name="楕円 152"/>
        <xdr:cNvSpPr/>
      </xdr:nvSpPr>
      <xdr:spPr>
        <a:xfrm>
          <a:off x="13271500" y="605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100049</xdr:rowOff>
    </xdr:from>
    <xdr:to>
      <xdr:col>72</xdr:col>
      <xdr:colOff>73025</xdr:colOff>
      <xdr:row>31</xdr:row>
      <xdr:rowOff>23286</xdr:rowOff>
    </xdr:to>
    <xdr:cxnSp macro="">
      <xdr:nvCxnSpPr>
        <xdr:cNvPr id="154" name="直線コネクタ 153"/>
        <xdr:cNvCxnSpPr/>
      </xdr:nvCxnSpPr>
      <xdr:spPr>
        <a:xfrm flipV="1">
          <a:off x="13322300" y="6015074"/>
          <a:ext cx="762000" cy="9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24611</xdr:rowOff>
    </xdr:from>
    <xdr:to>
      <xdr:col>64</xdr:col>
      <xdr:colOff>123825</xdr:colOff>
      <xdr:row>31</xdr:row>
      <xdr:rowOff>126211</xdr:rowOff>
    </xdr:to>
    <xdr:sp macro="" textlink="">
      <xdr:nvSpPr>
        <xdr:cNvPr id="155" name="楕円 154"/>
        <xdr:cNvSpPr/>
      </xdr:nvSpPr>
      <xdr:spPr>
        <a:xfrm>
          <a:off x="12509500" y="611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23286</xdr:rowOff>
    </xdr:from>
    <xdr:to>
      <xdr:col>68</xdr:col>
      <xdr:colOff>73025</xdr:colOff>
      <xdr:row>31</xdr:row>
      <xdr:rowOff>75411</xdr:rowOff>
    </xdr:to>
    <xdr:cxnSp macro="">
      <xdr:nvCxnSpPr>
        <xdr:cNvPr id="156" name="直線コネクタ 155"/>
        <xdr:cNvCxnSpPr/>
      </xdr:nvCxnSpPr>
      <xdr:spPr>
        <a:xfrm flipV="1">
          <a:off x="12560300" y="6109761"/>
          <a:ext cx="762000" cy="5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111588</xdr:rowOff>
    </xdr:from>
    <xdr:to>
      <xdr:col>60</xdr:col>
      <xdr:colOff>123825</xdr:colOff>
      <xdr:row>32</xdr:row>
      <xdr:rowOff>41738</xdr:rowOff>
    </xdr:to>
    <xdr:sp macro="" textlink="">
      <xdr:nvSpPr>
        <xdr:cNvPr id="157" name="楕円 156"/>
        <xdr:cNvSpPr/>
      </xdr:nvSpPr>
      <xdr:spPr>
        <a:xfrm>
          <a:off x="11747500" y="619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75411</xdr:rowOff>
    </xdr:from>
    <xdr:to>
      <xdr:col>64</xdr:col>
      <xdr:colOff>73025</xdr:colOff>
      <xdr:row>31</xdr:row>
      <xdr:rowOff>162388</xdr:rowOff>
    </xdr:to>
    <xdr:cxnSp macro="">
      <xdr:nvCxnSpPr>
        <xdr:cNvPr id="158" name="直線コネクタ 157"/>
        <xdr:cNvCxnSpPr/>
      </xdr:nvCxnSpPr>
      <xdr:spPr>
        <a:xfrm flipV="1">
          <a:off x="11798300" y="6161886"/>
          <a:ext cx="762000" cy="8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77088</xdr:rowOff>
    </xdr:from>
    <xdr:ext cx="469744" cy="259045"/>
    <xdr:sp macro="" textlink="">
      <xdr:nvSpPr>
        <xdr:cNvPr id="159" name="n_1aveValue債務償還比率"/>
        <xdr:cNvSpPr txBox="1"/>
      </xdr:nvSpPr>
      <xdr:spPr>
        <a:xfrm>
          <a:off x="13836727" y="616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80635</xdr:rowOff>
    </xdr:from>
    <xdr:ext cx="469744" cy="259045"/>
    <xdr:sp macro="" textlink="">
      <xdr:nvSpPr>
        <xdr:cNvPr id="160" name="n_2aveValue債務償還比率"/>
        <xdr:cNvSpPr txBox="1"/>
      </xdr:nvSpPr>
      <xdr:spPr>
        <a:xfrm>
          <a:off x="13087427" y="616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130092</xdr:rowOff>
    </xdr:from>
    <xdr:ext cx="469744" cy="259045"/>
    <xdr:sp macro="" textlink="">
      <xdr:nvSpPr>
        <xdr:cNvPr id="161" name="n_3aveValue債務償還比率"/>
        <xdr:cNvSpPr txBox="1"/>
      </xdr:nvSpPr>
      <xdr:spPr>
        <a:xfrm>
          <a:off x="12325427" y="58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120223</xdr:rowOff>
    </xdr:from>
    <xdr:ext cx="469744" cy="259045"/>
    <xdr:sp macro="" textlink="">
      <xdr:nvSpPr>
        <xdr:cNvPr id="162" name="n_4aveValue債務償還比率"/>
        <xdr:cNvSpPr txBox="1"/>
      </xdr:nvSpPr>
      <xdr:spPr>
        <a:xfrm>
          <a:off x="11563427" y="586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167376</xdr:rowOff>
    </xdr:from>
    <xdr:ext cx="469744" cy="259045"/>
    <xdr:sp macro="" textlink="">
      <xdr:nvSpPr>
        <xdr:cNvPr id="163" name="n_1mainValue債務償還比率"/>
        <xdr:cNvSpPr txBox="1"/>
      </xdr:nvSpPr>
      <xdr:spPr>
        <a:xfrm>
          <a:off x="13836727" y="573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90613</xdr:rowOff>
    </xdr:from>
    <xdr:ext cx="469744" cy="259045"/>
    <xdr:sp macro="" textlink="">
      <xdr:nvSpPr>
        <xdr:cNvPr id="164" name="n_2mainValue債務償還比率"/>
        <xdr:cNvSpPr txBox="1"/>
      </xdr:nvSpPr>
      <xdr:spPr>
        <a:xfrm>
          <a:off x="13087427" y="583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117338</xdr:rowOff>
    </xdr:from>
    <xdr:ext cx="469744" cy="259045"/>
    <xdr:sp macro="" textlink="">
      <xdr:nvSpPr>
        <xdr:cNvPr id="165" name="n_3mainValue債務償還比率"/>
        <xdr:cNvSpPr txBox="1"/>
      </xdr:nvSpPr>
      <xdr:spPr>
        <a:xfrm>
          <a:off x="12325427" y="620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32865</xdr:rowOff>
    </xdr:from>
    <xdr:ext cx="469744" cy="259045"/>
    <xdr:sp macro="" textlink="">
      <xdr:nvSpPr>
        <xdr:cNvPr id="166" name="n_4mainValue債務償還比率"/>
        <xdr:cNvSpPr txBox="1"/>
      </xdr:nvSpPr>
      <xdr:spPr>
        <a:xfrm>
          <a:off x="11563427" y="629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兵庫県伊丹市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203,539
200,312
25.00
76,414,042
75,399,871
770,412
41,330,214
59,448,108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149678</xdr:rowOff>
    </xdr:from>
    <xdr:to>
      <xdr:col>24</xdr:col>
      <xdr:colOff>62865</xdr:colOff>
      <xdr:row>41</xdr:row>
      <xdr:rowOff>151312</xdr:rowOff>
    </xdr:to>
    <xdr:cxnSp macro="">
      <xdr:nvCxnSpPr>
        <xdr:cNvPr id="58" name="直線コネクタ 57"/>
        <xdr:cNvCxnSpPr/>
      </xdr:nvCxnSpPr>
      <xdr:spPr>
        <a:xfrm flipV="1">
          <a:off x="4634865" y="5807528"/>
          <a:ext cx="0" cy="137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155139</xdr:rowOff>
    </xdr:from>
    <xdr:ext cx="405111" cy="259045"/>
    <xdr:sp macro="" textlink="">
      <xdr:nvSpPr>
        <xdr:cNvPr id="59" name="【道路】&#10;有形固定資産減価償却率最小値テキスト"/>
        <xdr:cNvSpPr txBox="1"/>
      </xdr:nvSpPr>
      <xdr:spPr>
        <a:xfrm>
          <a:off x="4673600" y="718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151312</xdr:rowOff>
    </xdr:from>
    <xdr:to>
      <xdr:col>24</xdr:col>
      <xdr:colOff>152400</xdr:colOff>
      <xdr:row>41</xdr:row>
      <xdr:rowOff>151312</xdr:rowOff>
    </xdr:to>
    <xdr:cxnSp macro="">
      <xdr:nvCxnSpPr>
        <xdr:cNvPr id="60" name="直線コネクタ 59"/>
        <xdr:cNvCxnSpPr/>
      </xdr:nvCxnSpPr>
      <xdr:spPr>
        <a:xfrm>
          <a:off x="4546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96355</xdr:rowOff>
    </xdr:from>
    <xdr:ext cx="340478" cy="259045"/>
    <xdr:sp macro="" textlink="">
      <xdr:nvSpPr>
        <xdr:cNvPr id="61" name="【道路】&#10;有形固定資産減価償却率最大値テキスト"/>
        <xdr:cNvSpPr txBox="1"/>
      </xdr:nvSpPr>
      <xdr:spPr>
        <a:xfrm>
          <a:off x="4673600" y="55827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149678</xdr:rowOff>
    </xdr:from>
    <xdr:to>
      <xdr:col>24</xdr:col>
      <xdr:colOff>152400</xdr:colOff>
      <xdr:row>33</xdr:row>
      <xdr:rowOff>149678</xdr:rowOff>
    </xdr:to>
    <xdr:cxnSp macro="">
      <xdr:nvCxnSpPr>
        <xdr:cNvPr id="62" name="直線コネクタ 61"/>
        <xdr:cNvCxnSpPr/>
      </xdr:nvCxnSpPr>
      <xdr:spPr>
        <a:xfrm>
          <a:off x="4546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57711</xdr:rowOff>
    </xdr:from>
    <xdr:ext cx="405111" cy="259045"/>
    <xdr:sp macro="" textlink="">
      <xdr:nvSpPr>
        <xdr:cNvPr id="63" name="【道路】&#10;有形固定資産減価償却率平均値テキスト"/>
        <xdr:cNvSpPr txBox="1"/>
      </xdr:nvSpPr>
      <xdr:spPr>
        <a:xfrm>
          <a:off x="4673600" y="657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79284</xdr:rowOff>
    </xdr:from>
    <xdr:to>
      <xdr:col>24</xdr:col>
      <xdr:colOff>114300</xdr:colOff>
      <xdr:row>39</xdr:row>
      <xdr:rowOff>9434</xdr:rowOff>
    </xdr:to>
    <xdr:sp macro="" textlink="">
      <xdr:nvSpPr>
        <xdr:cNvPr id="64" name="フローチャート: 判断 63"/>
        <xdr:cNvSpPr/>
      </xdr:nvSpPr>
      <xdr:spPr>
        <a:xfrm>
          <a:off x="45847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46627</xdr:rowOff>
    </xdr:from>
    <xdr:to>
      <xdr:col>20</xdr:col>
      <xdr:colOff>38100</xdr:colOff>
      <xdr:row>38</xdr:row>
      <xdr:rowOff>148227</xdr:rowOff>
    </xdr:to>
    <xdr:sp macro="" textlink="">
      <xdr:nvSpPr>
        <xdr:cNvPr id="65" name="フローチャート: 判断 64"/>
        <xdr:cNvSpPr/>
      </xdr:nvSpPr>
      <xdr:spPr>
        <a:xfrm>
          <a:off x="3746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30299</xdr:rowOff>
    </xdr:from>
    <xdr:to>
      <xdr:col>15</xdr:col>
      <xdr:colOff>101600</xdr:colOff>
      <xdr:row>38</xdr:row>
      <xdr:rowOff>131899</xdr:rowOff>
    </xdr:to>
    <xdr:sp macro="" textlink="">
      <xdr:nvSpPr>
        <xdr:cNvPr id="66" name="フローチャート: 判断 65"/>
        <xdr:cNvSpPr/>
      </xdr:nvSpPr>
      <xdr:spPr>
        <a:xfrm>
          <a:off x="2857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9072</xdr:rowOff>
    </xdr:from>
    <xdr:to>
      <xdr:col>10</xdr:col>
      <xdr:colOff>165100</xdr:colOff>
      <xdr:row>38</xdr:row>
      <xdr:rowOff>110672</xdr:rowOff>
    </xdr:to>
    <xdr:sp macro="" textlink="">
      <xdr:nvSpPr>
        <xdr:cNvPr id="67" name="フローチャート: 判断 66"/>
        <xdr:cNvSpPr/>
      </xdr:nvSpPr>
      <xdr:spPr>
        <a:xfrm>
          <a:off x="1968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41728</xdr:rowOff>
    </xdr:from>
    <xdr:to>
      <xdr:col>6</xdr:col>
      <xdr:colOff>38100</xdr:colOff>
      <xdr:row>38</xdr:row>
      <xdr:rowOff>143328</xdr:rowOff>
    </xdr:to>
    <xdr:sp macro="" textlink="">
      <xdr:nvSpPr>
        <xdr:cNvPr id="68" name="フローチャート: 判断 67"/>
        <xdr:cNvSpPr/>
      </xdr:nvSpPr>
      <xdr:spPr>
        <a:xfrm>
          <a:off x="107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66222</xdr:rowOff>
    </xdr:from>
    <xdr:to>
      <xdr:col>24</xdr:col>
      <xdr:colOff>114300</xdr:colOff>
      <xdr:row>38</xdr:row>
      <xdr:rowOff>167822</xdr:rowOff>
    </xdr:to>
    <xdr:sp macro="" textlink="">
      <xdr:nvSpPr>
        <xdr:cNvPr id="74" name="楕円 73"/>
        <xdr:cNvSpPr/>
      </xdr:nvSpPr>
      <xdr:spPr>
        <a:xfrm>
          <a:off x="45847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89099</xdr:rowOff>
    </xdr:from>
    <xdr:ext cx="405111" cy="259045"/>
    <xdr:sp macro="" textlink="">
      <xdr:nvSpPr>
        <xdr:cNvPr id="75" name="【道路】&#10;有形固定資産減価償却率該当値テキスト"/>
        <xdr:cNvSpPr txBox="1"/>
      </xdr:nvSpPr>
      <xdr:spPr>
        <a:xfrm>
          <a:off x="4673600" y="6432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31931</xdr:rowOff>
    </xdr:from>
    <xdr:to>
      <xdr:col>20</xdr:col>
      <xdr:colOff>38100</xdr:colOff>
      <xdr:row>38</xdr:row>
      <xdr:rowOff>133531</xdr:rowOff>
    </xdr:to>
    <xdr:sp macro="" textlink="">
      <xdr:nvSpPr>
        <xdr:cNvPr id="76" name="楕円 75"/>
        <xdr:cNvSpPr/>
      </xdr:nvSpPr>
      <xdr:spPr>
        <a:xfrm>
          <a:off x="3746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82731</xdr:rowOff>
    </xdr:from>
    <xdr:to>
      <xdr:col>24</xdr:col>
      <xdr:colOff>63500</xdr:colOff>
      <xdr:row>38</xdr:row>
      <xdr:rowOff>117022</xdr:rowOff>
    </xdr:to>
    <xdr:cxnSp macro="">
      <xdr:nvCxnSpPr>
        <xdr:cNvPr id="77" name="直線コネクタ 76"/>
        <xdr:cNvCxnSpPr/>
      </xdr:nvCxnSpPr>
      <xdr:spPr>
        <a:xfrm>
          <a:off x="3797300" y="659783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169091</xdr:rowOff>
    </xdr:from>
    <xdr:to>
      <xdr:col>15</xdr:col>
      <xdr:colOff>101600</xdr:colOff>
      <xdr:row>38</xdr:row>
      <xdr:rowOff>99241</xdr:rowOff>
    </xdr:to>
    <xdr:sp macro="" textlink="">
      <xdr:nvSpPr>
        <xdr:cNvPr id="78" name="楕円 77"/>
        <xdr:cNvSpPr/>
      </xdr:nvSpPr>
      <xdr:spPr>
        <a:xfrm>
          <a:off x="28575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48441</xdr:rowOff>
    </xdr:from>
    <xdr:to>
      <xdr:col>19</xdr:col>
      <xdr:colOff>177800</xdr:colOff>
      <xdr:row>38</xdr:row>
      <xdr:rowOff>82731</xdr:rowOff>
    </xdr:to>
    <xdr:cxnSp macro="">
      <xdr:nvCxnSpPr>
        <xdr:cNvPr id="79" name="直線コネクタ 78"/>
        <xdr:cNvCxnSpPr/>
      </xdr:nvCxnSpPr>
      <xdr:spPr>
        <a:xfrm>
          <a:off x="2908300" y="656354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159294</xdr:rowOff>
    </xdr:from>
    <xdr:to>
      <xdr:col>10</xdr:col>
      <xdr:colOff>165100</xdr:colOff>
      <xdr:row>38</xdr:row>
      <xdr:rowOff>89444</xdr:rowOff>
    </xdr:to>
    <xdr:sp macro="" textlink="">
      <xdr:nvSpPr>
        <xdr:cNvPr id="80" name="楕円 79"/>
        <xdr:cNvSpPr/>
      </xdr:nvSpPr>
      <xdr:spPr>
        <a:xfrm>
          <a:off x="19685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38644</xdr:rowOff>
    </xdr:from>
    <xdr:to>
      <xdr:col>15</xdr:col>
      <xdr:colOff>50800</xdr:colOff>
      <xdr:row>38</xdr:row>
      <xdr:rowOff>48441</xdr:rowOff>
    </xdr:to>
    <xdr:cxnSp macro="">
      <xdr:nvCxnSpPr>
        <xdr:cNvPr id="81" name="直線コネクタ 80"/>
        <xdr:cNvCxnSpPr/>
      </xdr:nvCxnSpPr>
      <xdr:spPr>
        <a:xfrm>
          <a:off x="2019300" y="655374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131536</xdr:rowOff>
    </xdr:from>
    <xdr:to>
      <xdr:col>6</xdr:col>
      <xdr:colOff>38100</xdr:colOff>
      <xdr:row>38</xdr:row>
      <xdr:rowOff>61686</xdr:rowOff>
    </xdr:to>
    <xdr:sp macro="" textlink="">
      <xdr:nvSpPr>
        <xdr:cNvPr id="82" name="楕円 81"/>
        <xdr:cNvSpPr/>
      </xdr:nvSpPr>
      <xdr:spPr>
        <a:xfrm>
          <a:off x="1079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10885</xdr:rowOff>
    </xdr:from>
    <xdr:to>
      <xdr:col>10</xdr:col>
      <xdr:colOff>114300</xdr:colOff>
      <xdr:row>38</xdr:row>
      <xdr:rowOff>38644</xdr:rowOff>
    </xdr:to>
    <xdr:cxnSp macro="">
      <xdr:nvCxnSpPr>
        <xdr:cNvPr id="83" name="直線コネクタ 82"/>
        <xdr:cNvCxnSpPr/>
      </xdr:nvCxnSpPr>
      <xdr:spPr>
        <a:xfrm>
          <a:off x="1130300" y="652598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139354</xdr:rowOff>
    </xdr:from>
    <xdr:ext cx="405111" cy="259045"/>
    <xdr:sp macro="" textlink="">
      <xdr:nvSpPr>
        <xdr:cNvPr id="84" name="n_1aveValue【道路】&#10;有形固定資産減価償却率"/>
        <xdr:cNvSpPr txBox="1"/>
      </xdr:nvSpPr>
      <xdr:spPr>
        <a:xfrm>
          <a:off x="3582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123026</xdr:rowOff>
    </xdr:from>
    <xdr:ext cx="405111" cy="259045"/>
    <xdr:sp macro="" textlink="">
      <xdr:nvSpPr>
        <xdr:cNvPr id="85" name="n_2aveValue【道路】&#10;有形固定資産減価償却率"/>
        <xdr:cNvSpPr txBox="1"/>
      </xdr:nvSpPr>
      <xdr:spPr>
        <a:xfrm>
          <a:off x="2705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101799</xdr:rowOff>
    </xdr:from>
    <xdr:ext cx="405111" cy="259045"/>
    <xdr:sp macro="" textlink="">
      <xdr:nvSpPr>
        <xdr:cNvPr id="86" name="n_3aveValue【道路】&#10;有形固定資産減価償却率"/>
        <xdr:cNvSpPr txBox="1"/>
      </xdr:nvSpPr>
      <xdr:spPr>
        <a:xfrm>
          <a:off x="1816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134455</xdr:rowOff>
    </xdr:from>
    <xdr:ext cx="405111" cy="259045"/>
    <xdr:sp macro="" textlink="">
      <xdr:nvSpPr>
        <xdr:cNvPr id="87" name="n_4aveValue【道路】&#10;有形固定資産減価償却率"/>
        <xdr:cNvSpPr txBox="1"/>
      </xdr:nvSpPr>
      <xdr:spPr>
        <a:xfrm>
          <a:off x="927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150058</xdr:rowOff>
    </xdr:from>
    <xdr:ext cx="405111" cy="259045"/>
    <xdr:sp macro="" textlink="">
      <xdr:nvSpPr>
        <xdr:cNvPr id="88" name="n_1mainValue【道路】&#10;有形固定資産減価償却率"/>
        <xdr:cNvSpPr txBox="1"/>
      </xdr:nvSpPr>
      <xdr:spPr>
        <a:xfrm>
          <a:off x="35820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115769</xdr:rowOff>
    </xdr:from>
    <xdr:ext cx="405111" cy="259045"/>
    <xdr:sp macro="" textlink="">
      <xdr:nvSpPr>
        <xdr:cNvPr id="89" name="n_2mainValue【道路】&#10;有形固定資産減価償却率"/>
        <xdr:cNvSpPr txBox="1"/>
      </xdr:nvSpPr>
      <xdr:spPr>
        <a:xfrm>
          <a:off x="2705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105971</xdr:rowOff>
    </xdr:from>
    <xdr:ext cx="405111" cy="259045"/>
    <xdr:sp macro="" textlink="">
      <xdr:nvSpPr>
        <xdr:cNvPr id="90" name="n_3mainValue【道路】&#10;有形固定資産減価償却率"/>
        <xdr:cNvSpPr txBox="1"/>
      </xdr:nvSpPr>
      <xdr:spPr>
        <a:xfrm>
          <a:off x="18167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78213</xdr:rowOff>
    </xdr:from>
    <xdr:ext cx="405111" cy="259045"/>
    <xdr:sp macro="" textlink="">
      <xdr:nvSpPr>
        <xdr:cNvPr id="91" name="n_4mainValue【道路】&#10;有形固定資産減価償却率"/>
        <xdr:cNvSpPr txBox="1"/>
      </xdr:nvSpPr>
      <xdr:spPr>
        <a:xfrm>
          <a:off x="9277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137373</xdr:rowOff>
    </xdr:from>
    <xdr:to>
      <xdr:col>54</xdr:col>
      <xdr:colOff>189865</xdr:colOff>
      <xdr:row>41</xdr:row>
      <xdr:rowOff>79995</xdr:rowOff>
    </xdr:to>
    <xdr:cxnSp macro="">
      <xdr:nvCxnSpPr>
        <xdr:cNvPr id="113" name="直線コネクタ 112"/>
        <xdr:cNvCxnSpPr/>
      </xdr:nvCxnSpPr>
      <xdr:spPr>
        <a:xfrm flipV="1">
          <a:off x="10476865" y="5966673"/>
          <a:ext cx="0" cy="1142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83822</xdr:rowOff>
    </xdr:from>
    <xdr:ext cx="469744" cy="259045"/>
    <xdr:sp macro="" textlink="">
      <xdr:nvSpPr>
        <xdr:cNvPr id="114" name="【道路】&#10;一人当たり延長最小値テキスト"/>
        <xdr:cNvSpPr txBox="1"/>
      </xdr:nvSpPr>
      <xdr:spPr>
        <a:xfrm>
          <a:off x="10515600" y="711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79995</xdr:rowOff>
    </xdr:from>
    <xdr:to>
      <xdr:col>55</xdr:col>
      <xdr:colOff>88900</xdr:colOff>
      <xdr:row>41</xdr:row>
      <xdr:rowOff>79995</xdr:rowOff>
    </xdr:to>
    <xdr:cxnSp macro="">
      <xdr:nvCxnSpPr>
        <xdr:cNvPr id="115" name="直線コネクタ 114"/>
        <xdr:cNvCxnSpPr/>
      </xdr:nvCxnSpPr>
      <xdr:spPr>
        <a:xfrm>
          <a:off x="10388600" y="710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84050</xdr:rowOff>
    </xdr:from>
    <xdr:ext cx="534377" cy="259045"/>
    <xdr:sp macro="" textlink="">
      <xdr:nvSpPr>
        <xdr:cNvPr id="116" name="【道路】&#10;一人当たり延長最大値テキスト"/>
        <xdr:cNvSpPr txBox="1"/>
      </xdr:nvSpPr>
      <xdr:spPr>
        <a:xfrm>
          <a:off x="10515600" y="574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137373</xdr:rowOff>
    </xdr:from>
    <xdr:to>
      <xdr:col>55</xdr:col>
      <xdr:colOff>88900</xdr:colOff>
      <xdr:row>34</xdr:row>
      <xdr:rowOff>137373</xdr:rowOff>
    </xdr:to>
    <xdr:cxnSp macro="">
      <xdr:nvCxnSpPr>
        <xdr:cNvPr id="117" name="直線コネクタ 116"/>
        <xdr:cNvCxnSpPr/>
      </xdr:nvCxnSpPr>
      <xdr:spPr>
        <a:xfrm>
          <a:off x="10388600" y="596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52164</xdr:rowOff>
    </xdr:from>
    <xdr:ext cx="469744" cy="259045"/>
    <xdr:sp macro="" textlink="">
      <xdr:nvSpPr>
        <xdr:cNvPr id="118" name="【道路】&#10;一人当たり延長平均値テキスト"/>
        <xdr:cNvSpPr txBox="1"/>
      </xdr:nvSpPr>
      <xdr:spPr>
        <a:xfrm>
          <a:off x="10515600" y="6738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29287</xdr:rowOff>
    </xdr:from>
    <xdr:to>
      <xdr:col>55</xdr:col>
      <xdr:colOff>50800</xdr:colOff>
      <xdr:row>40</xdr:row>
      <xdr:rowOff>130887</xdr:rowOff>
    </xdr:to>
    <xdr:sp macro="" textlink="">
      <xdr:nvSpPr>
        <xdr:cNvPr id="119" name="フローチャート: 判断 118"/>
        <xdr:cNvSpPr/>
      </xdr:nvSpPr>
      <xdr:spPr>
        <a:xfrm>
          <a:off x="10426700" y="68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56947</xdr:rowOff>
    </xdr:from>
    <xdr:to>
      <xdr:col>50</xdr:col>
      <xdr:colOff>165100</xdr:colOff>
      <xdr:row>40</xdr:row>
      <xdr:rowOff>158547</xdr:rowOff>
    </xdr:to>
    <xdr:sp macro="" textlink="">
      <xdr:nvSpPr>
        <xdr:cNvPr id="120" name="フローチャート: 判断 119"/>
        <xdr:cNvSpPr/>
      </xdr:nvSpPr>
      <xdr:spPr>
        <a:xfrm>
          <a:off x="9588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61153</xdr:rowOff>
    </xdr:from>
    <xdr:to>
      <xdr:col>46</xdr:col>
      <xdr:colOff>38100</xdr:colOff>
      <xdr:row>40</xdr:row>
      <xdr:rowOff>162753</xdr:rowOff>
    </xdr:to>
    <xdr:sp macro="" textlink="">
      <xdr:nvSpPr>
        <xdr:cNvPr id="121" name="フローチャート: 判断 120"/>
        <xdr:cNvSpPr/>
      </xdr:nvSpPr>
      <xdr:spPr>
        <a:xfrm>
          <a:off x="8699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37241</xdr:rowOff>
    </xdr:from>
    <xdr:to>
      <xdr:col>41</xdr:col>
      <xdr:colOff>101600</xdr:colOff>
      <xdr:row>40</xdr:row>
      <xdr:rowOff>138841</xdr:rowOff>
    </xdr:to>
    <xdr:sp macro="" textlink="">
      <xdr:nvSpPr>
        <xdr:cNvPr id="122" name="フローチャート: 判断 121"/>
        <xdr:cNvSpPr/>
      </xdr:nvSpPr>
      <xdr:spPr>
        <a:xfrm>
          <a:off x="7810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86025</xdr:rowOff>
    </xdr:from>
    <xdr:to>
      <xdr:col>36</xdr:col>
      <xdr:colOff>165100</xdr:colOff>
      <xdr:row>41</xdr:row>
      <xdr:rowOff>16175</xdr:rowOff>
    </xdr:to>
    <xdr:sp macro="" textlink="">
      <xdr:nvSpPr>
        <xdr:cNvPr id="123" name="フローチャート: 判断 122"/>
        <xdr:cNvSpPr/>
      </xdr:nvSpPr>
      <xdr:spPr>
        <a:xfrm>
          <a:off x="6921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162148</xdr:rowOff>
    </xdr:from>
    <xdr:to>
      <xdr:col>55</xdr:col>
      <xdr:colOff>50800</xdr:colOff>
      <xdr:row>41</xdr:row>
      <xdr:rowOff>92298</xdr:rowOff>
    </xdr:to>
    <xdr:sp macro="" textlink="">
      <xdr:nvSpPr>
        <xdr:cNvPr id="129" name="楕円 128"/>
        <xdr:cNvSpPr/>
      </xdr:nvSpPr>
      <xdr:spPr>
        <a:xfrm>
          <a:off x="10426700" y="702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77075</xdr:rowOff>
    </xdr:from>
    <xdr:ext cx="469744" cy="259045"/>
    <xdr:sp macro="" textlink="">
      <xdr:nvSpPr>
        <xdr:cNvPr id="130" name="【道路】&#10;一人当たり延長該当値テキスト"/>
        <xdr:cNvSpPr txBox="1"/>
      </xdr:nvSpPr>
      <xdr:spPr>
        <a:xfrm>
          <a:off x="10515600" y="69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162103</xdr:rowOff>
    </xdr:from>
    <xdr:to>
      <xdr:col>50</xdr:col>
      <xdr:colOff>165100</xdr:colOff>
      <xdr:row>41</xdr:row>
      <xdr:rowOff>92253</xdr:rowOff>
    </xdr:to>
    <xdr:sp macro="" textlink="">
      <xdr:nvSpPr>
        <xdr:cNvPr id="131" name="楕円 130"/>
        <xdr:cNvSpPr/>
      </xdr:nvSpPr>
      <xdr:spPr>
        <a:xfrm>
          <a:off x="9588500" y="70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41453</xdr:rowOff>
    </xdr:from>
    <xdr:to>
      <xdr:col>55</xdr:col>
      <xdr:colOff>0</xdr:colOff>
      <xdr:row>41</xdr:row>
      <xdr:rowOff>41498</xdr:rowOff>
    </xdr:to>
    <xdr:cxnSp macro="">
      <xdr:nvCxnSpPr>
        <xdr:cNvPr id="132" name="直線コネクタ 131"/>
        <xdr:cNvCxnSpPr/>
      </xdr:nvCxnSpPr>
      <xdr:spPr>
        <a:xfrm>
          <a:off x="9639300" y="7070903"/>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161692</xdr:rowOff>
    </xdr:from>
    <xdr:to>
      <xdr:col>46</xdr:col>
      <xdr:colOff>38100</xdr:colOff>
      <xdr:row>41</xdr:row>
      <xdr:rowOff>91842</xdr:rowOff>
    </xdr:to>
    <xdr:sp macro="" textlink="">
      <xdr:nvSpPr>
        <xdr:cNvPr id="133" name="楕円 132"/>
        <xdr:cNvSpPr/>
      </xdr:nvSpPr>
      <xdr:spPr>
        <a:xfrm>
          <a:off x="8699500" y="701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41042</xdr:rowOff>
    </xdr:from>
    <xdr:to>
      <xdr:col>50</xdr:col>
      <xdr:colOff>114300</xdr:colOff>
      <xdr:row>41</xdr:row>
      <xdr:rowOff>41453</xdr:rowOff>
    </xdr:to>
    <xdr:cxnSp macro="">
      <xdr:nvCxnSpPr>
        <xdr:cNvPr id="134" name="直線コネクタ 133"/>
        <xdr:cNvCxnSpPr/>
      </xdr:nvCxnSpPr>
      <xdr:spPr>
        <a:xfrm>
          <a:off x="8750300" y="7070492"/>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161600</xdr:rowOff>
    </xdr:from>
    <xdr:to>
      <xdr:col>41</xdr:col>
      <xdr:colOff>101600</xdr:colOff>
      <xdr:row>41</xdr:row>
      <xdr:rowOff>91750</xdr:rowOff>
    </xdr:to>
    <xdr:sp macro="" textlink="">
      <xdr:nvSpPr>
        <xdr:cNvPr id="135" name="楕円 134"/>
        <xdr:cNvSpPr/>
      </xdr:nvSpPr>
      <xdr:spPr>
        <a:xfrm>
          <a:off x="7810500" y="701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40950</xdr:rowOff>
    </xdr:from>
    <xdr:to>
      <xdr:col>45</xdr:col>
      <xdr:colOff>177800</xdr:colOff>
      <xdr:row>41</xdr:row>
      <xdr:rowOff>41042</xdr:rowOff>
    </xdr:to>
    <xdr:cxnSp macro="">
      <xdr:nvCxnSpPr>
        <xdr:cNvPr id="136" name="直線コネクタ 135"/>
        <xdr:cNvCxnSpPr/>
      </xdr:nvCxnSpPr>
      <xdr:spPr>
        <a:xfrm>
          <a:off x="7861300" y="7070400"/>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161692</xdr:rowOff>
    </xdr:from>
    <xdr:to>
      <xdr:col>36</xdr:col>
      <xdr:colOff>165100</xdr:colOff>
      <xdr:row>41</xdr:row>
      <xdr:rowOff>91842</xdr:rowOff>
    </xdr:to>
    <xdr:sp macro="" textlink="">
      <xdr:nvSpPr>
        <xdr:cNvPr id="137" name="楕円 136"/>
        <xdr:cNvSpPr/>
      </xdr:nvSpPr>
      <xdr:spPr>
        <a:xfrm>
          <a:off x="6921500" y="701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40950</xdr:rowOff>
    </xdr:from>
    <xdr:to>
      <xdr:col>41</xdr:col>
      <xdr:colOff>50800</xdr:colOff>
      <xdr:row>41</xdr:row>
      <xdr:rowOff>41042</xdr:rowOff>
    </xdr:to>
    <xdr:cxnSp macro="">
      <xdr:nvCxnSpPr>
        <xdr:cNvPr id="138" name="直線コネクタ 137"/>
        <xdr:cNvCxnSpPr/>
      </xdr:nvCxnSpPr>
      <xdr:spPr>
        <a:xfrm flipV="1">
          <a:off x="6972300" y="7070400"/>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3624</xdr:rowOff>
    </xdr:from>
    <xdr:ext cx="469744" cy="259045"/>
    <xdr:sp macro="" textlink="">
      <xdr:nvSpPr>
        <xdr:cNvPr id="139" name="n_1aveValue【道路】&#10;一人当たり延長"/>
        <xdr:cNvSpPr txBox="1"/>
      </xdr:nvSpPr>
      <xdr:spPr>
        <a:xfrm>
          <a:off x="93917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7830</xdr:rowOff>
    </xdr:from>
    <xdr:ext cx="469744" cy="259045"/>
    <xdr:sp macro="" textlink="">
      <xdr:nvSpPr>
        <xdr:cNvPr id="140" name="n_2aveValue【道路】&#10;一人当たり延長"/>
        <xdr:cNvSpPr txBox="1"/>
      </xdr:nvSpPr>
      <xdr:spPr>
        <a:xfrm>
          <a:off x="8515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155368</xdr:rowOff>
    </xdr:from>
    <xdr:ext cx="469744" cy="259045"/>
    <xdr:sp macro="" textlink="">
      <xdr:nvSpPr>
        <xdr:cNvPr id="141" name="n_3aveValue【道路】&#10;一人当たり延長"/>
        <xdr:cNvSpPr txBox="1"/>
      </xdr:nvSpPr>
      <xdr:spPr>
        <a:xfrm>
          <a:off x="7626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32702</xdr:rowOff>
    </xdr:from>
    <xdr:ext cx="469744" cy="259045"/>
    <xdr:sp macro="" textlink="">
      <xdr:nvSpPr>
        <xdr:cNvPr id="142" name="n_4aveValue【道路】&#10;一人当たり延長"/>
        <xdr:cNvSpPr txBox="1"/>
      </xdr:nvSpPr>
      <xdr:spPr>
        <a:xfrm>
          <a:off x="6737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83380</xdr:rowOff>
    </xdr:from>
    <xdr:ext cx="469744" cy="259045"/>
    <xdr:sp macro="" textlink="">
      <xdr:nvSpPr>
        <xdr:cNvPr id="143" name="n_1mainValue【道路】&#10;一人当たり延長"/>
        <xdr:cNvSpPr txBox="1"/>
      </xdr:nvSpPr>
      <xdr:spPr>
        <a:xfrm>
          <a:off x="9391727" y="711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82969</xdr:rowOff>
    </xdr:from>
    <xdr:ext cx="469744" cy="259045"/>
    <xdr:sp macro="" textlink="">
      <xdr:nvSpPr>
        <xdr:cNvPr id="144" name="n_2mainValue【道路】&#10;一人当たり延長"/>
        <xdr:cNvSpPr txBox="1"/>
      </xdr:nvSpPr>
      <xdr:spPr>
        <a:xfrm>
          <a:off x="8515427" y="711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82877</xdr:rowOff>
    </xdr:from>
    <xdr:ext cx="469744" cy="259045"/>
    <xdr:sp macro="" textlink="">
      <xdr:nvSpPr>
        <xdr:cNvPr id="145" name="n_3mainValue【道路】&#10;一人当たり延長"/>
        <xdr:cNvSpPr txBox="1"/>
      </xdr:nvSpPr>
      <xdr:spPr>
        <a:xfrm>
          <a:off x="7626427" y="711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82969</xdr:rowOff>
    </xdr:from>
    <xdr:ext cx="469744" cy="259045"/>
    <xdr:sp macro="" textlink="">
      <xdr:nvSpPr>
        <xdr:cNvPr id="146" name="n_4mainValue【道路】&#10;一人当たり延長"/>
        <xdr:cNvSpPr txBox="1"/>
      </xdr:nvSpPr>
      <xdr:spPr>
        <a:xfrm>
          <a:off x="6737427" y="711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123825</xdr:rowOff>
    </xdr:to>
    <xdr:cxnSp macro="">
      <xdr:nvCxnSpPr>
        <xdr:cNvPr id="170" name="直線コネクタ 169"/>
        <xdr:cNvCxnSpPr/>
      </xdr:nvCxnSpPr>
      <xdr:spPr>
        <a:xfrm flipV="1">
          <a:off x="4634865" y="961263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127652</xdr:rowOff>
    </xdr:from>
    <xdr:ext cx="405111" cy="259045"/>
    <xdr:sp macro="" textlink="">
      <xdr:nvSpPr>
        <xdr:cNvPr id="171" name="【橋りょう・トンネル】&#10;有形固定資産減価償却率最小値テキスト"/>
        <xdr:cNvSpPr txBox="1"/>
      </xdr:nvSpPr>
      <xdr:spPr>
        <a:xfrm>
          <a:off x="4673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123825</xdr:rowOff>
    </xdr:from>
    <xdr:to>
      <xdr:col>24</xdr:col>
      <xdr:colOff>152400</xdr:colOff>
      <xdr:row>64</xdr:row>
      <xdr:rowOff>123825</xdr:rowOff>
    </xdr:to>
    <xdr:cxnSp macro="">
      <xdr:nvCxnSpPr>
        <xdr:cNvPr id="172" name="直線コネクタ 171"/>
        <xdr:cNvCxnSpPr/>
      </xdr:nvCxnSpPr>
      <xdr:spPr>
        <a:xfrm>
          <a:off x="4546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340478" cy="259045"/>
    <xdr:sp macro="" textlink="">
      <xdr:nvSpPr>
        <xdr:cNvPr id="173" name="【橋りょう・トンネル】&#10;有形固定資産減価償却率最大値テキスト"/>
        <xdr:cNvSpPr txBox="1"/>
      </xdr:nvSpPr>
      <xdr:spPr>
        <a:xfrm>
          <a:off x="4673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8272</xdr:rowOff>
    </xdr:from>
    <xdr:ext cx="405111" cy="259045"/>
    <xdr:sp macro="" textlink="">
      <xdr:nvSpPr>
        <xdr:cNvPr id="175" name="【橋りょう・トンネル】&#10;有形固定資産減価償却率平均値テキスト"/>
        <xdr:cNvSpPr txBox="1"/>
      </xdr:nvSpPr>
      <xdr:spPr>
        <a:xfrm>
          <a:off x="4673600" y="10466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156845</xdr:rowOff>
    </xdr:from>
    <xdr:to>
      <xdr:col>24</xdr:col>
      <xdr:colOff>114300</xdr:colOff>
      <xdr:row>62</xdr:row>
      <xdr:rowOff>86995</xdr:rowOff>
    </xdr:to>
    <xdr:sp macro="" textlink="">
      <xdr:nvSpPr>
        <xdr:cNvPr id="176" name="フローチャート: 判断 175"/>
        <xdr:cNvSpPr/>
      </xdr:nvSpPr>
      <xdr:spPr>
        <a:xfrm>
          <a:off x="45847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133985</xdr:rowOff>
    </xdr:from>
    <xdr:to>
      <xdr:col>20</xdr:col>
      <xdr:colOff>38100</xdr:colOff>
      <xdr:row>62</xdr:row>
      <xdr:rowOff>64135</xdr:rowOff>
    </xdr:to>
    <xdr:sp macro="" textlink="">
      <xdr:nvSpPr>
        <xdr:cNvPr id="177" name="フローチャート: 判断 176"/>
        <xdr:cNvSpPr/>
      </xdr:nvSpPr>
      <xdr:spPr>
        <a:xfrm>
          <a:off x="3746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107315</xdr:rowOff>
    </xdr:from>
    <xdr:to>
      <xdr:col>15</xdr:col>
      <xdr:colOff>101600</xdr:colOff>
      <xdr:row>62</xdr:row>
      <xdr:rowOff>37465</xdr:rowOff>
    </xdr:to>
    <xdr:sp macro="" textlink="">
      <xdr:nvSpPr>
        <xdr:cNvPr id="178" name="フローチャート: 判断 177"/>
        <xdr:cNvSpPr/>
      </xdr:nvSpPr>
      <xdr:spPr>
        <a:xfrm>
          <a:off x="2857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31115</xdr:rowOff>
    </xdr:from>
    <xdr:to>
      <xdr:col>10</xdr:col>
      <xdr:colOff>165100</xdr:colOff>
      <xdr:row>60</xdr:row>
      <xdr:rowOff>132715</xdr:rowOff>
    </xdr:to>
    <xdr:sp macro="" textlink="">
      <xdr:nvSpPr>
        <xdr:cNvPr id="179" name="フローチャート: 判断 178"/>
        <xdr:cNvSpPr/>
      </xdr:nvSpPr>
      <xdr:spPr>
        <a:xfrm>
          <a:off x="196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50165</xdr:rowOff>
    </xdr:from>
    <xdr:to>
      <xdr:col>6</xdr:col>
      <xdr:colOff>38100</xdr:colOff>
      <xdr:row>61</xdr:row>
      <xdr:rowOff>151765</xdr:rowOff>
    </xdr:to>
    <xdr:sp macro="" textlink="">
      <xdr:nvSpPr>
        <xdr:cNvPr id="180" name="フローチャート: 判断 179"/>
        <xdr:cNvSpPr/>
      </xdr:nvSpPr>
      <xdr:spPr>
        <a:xfrm>
          <a:off x="1079500" y="1050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156845</xdr:rowOff>
    </xdr:from>
    <xdr:to>
      <xdr:col>24</xdr:col>
      <xdr:colOff>114300</xdr:colOff>
      <xdr:row>62</xdr:row>
      <xdr:rowOff>86995</xdr:rowOff>
    </xdr:to>
    <xdr:sp macro="" textlink="">
      <xdr:nvSpPr>
        <xdr:cNvPr id="186" name="楕円 185"/>
        <xdr:cNvSpPr/>
      </xdr:nvSpPr>
      <xdr:spPr>
        <a:xfrm>
          <a:off x="45847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135272</xdr:rowOff>
    </xdr:from>
    <xdr:ext cx="405111" cy="259045"/>
    <xdr:sp macro="" textlink="">
      <xdr:nvSpPr>
        <xdr:cNvPr id="187" name="【橋りょう・トンネル】&#10;有形固定資産減価償却率該当値テキスト"/>
        <xdr:cNvSpPr txBox="1"/>
      </xdr:nvSpPr>
      <xdr:spPr>
        <a:xfrm>
          <a:off x="4673600"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135890</xdr:rowOff>
    </xdr:from>
    <xdr:to>
      <xdr:col>20</xdr:col>
      <xdr:colOff>38100</xdr:colOff>
      <xdr:row>62</xdr:row>
      <xdr:rowOff>66040</xdr:rowOff>
    </xdr:to>
    <xdr:sp macro="" textlink="">
      <xdr:nvSpPr>
        <xdr:cNvPr id="188" name="楕円 187"/>
        <xdr:cNvSpPr/>
      </xdr:nvSpPr>
      <xdr:spPr>
        <a:xfrm>
          <a:off x="3746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15240</xdr:rowOff>
    </xdr:from>
    <xdr:to>
      <xdr:col>24</xdr:col>
      <xdr:colOff>63500</xdr:colOff>
      <xdr:row>62</xdr:row>
      <xdr:rowOff>36195</xdr:rowOff>
    </xdr:to>
    <xdr:cxnSp macro="">
      <xdr:nvCxnSpPr>
        <xdr:cNvPr id="189" name="直線コネクタ 188"/>
        <xdr:cNvCxnSpPr/>
      </xdr:nvCxnSpPr>
      <xdr:spPr>
        <a:xfrm>
          <a:off x="3797300" y="1064514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107315</xdr:rowOff>
    </xdr:from>
    <xdr:to>
      <xdr:col>15</xdr:col>
      <xdr:colOff>101600</xdr:colOff>
      <xdr:row>62</xdr:row>
      <xdr:rowOff>37465</xdr:rowOff>
    </xdr:to>
    <xdr:sp macro="" textlink="">
      <xdr:nvSpPr>
        <xdr:cNvPr id="190" name="楕円 189"/>
        <xdr:cNvSpPr/>
      </xdr:nvSpPr>
      <xdr:spPr>
        <a:xfrm>
          <a:off x="2857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158115</xdr:rowOff>
    </xdr:from>
    <xdr:to>
      <xdr:col>19</xdr:col>
      <xdr:colOff>177800</xdr:colOff>
      <xdr:row>62</xdr:row>
      <xdr:rowOff>15240</xdr:rowOff>
    </xdr:to>
    <xdr:cxnSp macro="">
      <xdr:nvCxnSpPr>
        <xdr:cNvPr id="191" name="直線コネクタ 190"/>
        <xdr:cNvCxnSpPr/>
      </xdr:nvCxnSpPr>
      <xdr:spPr>
        <a:xfrm>
          <a:off x="2908300" y="106165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82550</xdr:rowOff>
    </xdr:from>
    <xdr:to>
      <xdr:col>10</xdr:col>
      <xdr:colOff>165100</xdr:colOff>
      <xdr:row>62</xdr:row>
      <xdr:rowOff>12700</xdr:rowOff>
    </xdr:to>
    <xdr:sp macro="" textlink="">
      <xdr:nvSpPr>
        <xdr:cNvPr id="192" name="楕円 191"/>
        <xdr:cNvSpPr/>
      </xdr:nvSpPr>
      <xdr:spPr>
        <a:xfrm>
          <a:off x="1968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133350</xdr:rowOff>
    </xdr:from>
    <xdr:to>
      <xdr:col>15</xdr:col>
      <xdr:colOff>50800</xdr:colOff>
      <xdr:row>61</xdr:row>
      <xdr:rowOff>158115</xdr:rowOff>
    </xdr:to>
    <xdr:cxnSp macro="">
      <xdr:nvCxnSpPr>
        <xdr:cNvPr id="193" name="直線コネクタ 192"/>
        <xdr:cNvCxnSpPr/>
      </xdr:nvCxnSpPr>
      <xdr:spPr>
        <a:xfrm>
          <a:off x="2019300" y="105918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52070</xdr:rowOff>
    </xdr:from>
    <xdr:to>
      <xdr:col>6</xdr:col>
      <xdr:colOff>38100</xdr:colOff>
      <xdr:row>61</xdr:row>
      <xdr:rowOff>153670</xdr:rowOff>
    </xdr:to>
    <xdr:sp macro="" textlink="">
      <xdr:nvSpPr>
        <xdr:cNvPr id="194" name="楕円 193"/>
        <xdr:cNvSpPr/>
      </xdr:nvSpPr>
      <xdr:spPr>
        <a:xfrm>
          <a:off x="1079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102870</xdr:rowOff>
    </xdr:from>
    <xdr:to>
      <xdr:col>10</xdr:col>
      <xdr:colOff>114300</xdr:colOff>
      <xdr:row>61</xdr:row>
      <xdr:rowOff>133350</xdr:rowOff>
    </xdr:to>
    <xdr:cxnSp macro="">
      <xdr:nvCxnSpPr>
        <xdr:cNvPr id="195" name="直線コネクタ 194"/>
        <xdr:cNvCxnSpPr/>
      </xdr:nvCxnSpPr>
      <xdr:spPr>
        <a:xfrm>
          <a:off x="1130300" y="10561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80662</xdr:rowOff>
    </xdr:from>
    <xdr:ext cx="405111" cy="259045"/>
    <xdr:sp macro="" textlink="">
      <xdr:nvSpPr>
        <xdr:cNvPr id="196" name="n_1aveValue【橋りょう・トンネル】&#10;有形固定資産減価償却率"/>
        <xdr:cNvSpPr txBox="1"/>
      </xdr:nvSpPr>
      <xdr:spPr>
        <a:xfrm>
          <a:off x="3582044" y="1036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28592</xdr:rowOff>
    </xdr:from>
    <xdr:ext cx="405111" cy="259045"/>
    <xdr:sp macro="" textlink="">
      <xdr:nvSpPr>
        <xdr:cNvPr id="197" name="n_2aveValue【橋りょう・トンネル】&#10;有形固定資産減価償却率"/>
        <xdr:cNvSpPr txBox="1"/>
      </xdr:nvSpPr>
      <xdr:spPr>
        <a:xfrm>
          <a:off x="2705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149242</xdr:rowOff>
    </xdr:from>
    <xdr:ext cx="405111" cy="259045"/>
    <xdr:sp macro="" textlink="">
      <xdr:nvSpPr>
        <xdr:cNvPr id="198" name="n_3aveValue【橋りょう・トンネル】&#10;有形固定資産減価償却率"/>
        <xdr:cNvSpPr txBox="1"/>
      </xdr:nvSpPr>
      <xdr:spPr>
        <a:xfrm>
          <a:off x="1816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168292</xdr:rowOff>
    </xdr:from>
    <xdr:ext cx="405111" cy="259045"/>
    <xdr:sp macro="" textlink="">
      <xdr:nvSpPr>
        <xdr:cNvPr id="199" name="n_4aveValue【橋りょう・トンネル】&#10;有形固定資産減価償却率"/>
        <xdr:cNvSpPr txBox="1"/>
      </xdr:nvSpPr>
      <xdr:spPr>
        <a:xfrm>
          <a:off x="927744" y="1028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57167</xdr:rowOff>
    </xdr:from>
    <xdr:ext cx="405111" cy="259045"/>
    <xdr:sp macro="" textlink="">
      <xdr:nvSpPr>
        <xdr:cNvPr id="200" name="n_1mainValue【橋りょう・トンネル】&#10;有形固定資産減価償却率"/>
        <xdr:cNvSpPr txBox="1"/>
      </xdr:nvSpPr>
      <xdr:spPr>
        <a:xfrm>
          <a:off x="3582044"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53992</xdr:rowOff>
    </xdr:from>
    <xdr:ext cx="405111" cy="259045"/>
    <xdr:sp macro="" textlink="">
      <xdr:nvSpPr>
        <xdr:cNvPr id="201" name="n_2mainValue【橋りょう・トンネル】&#10;有形固定資産減価償却率"/>
        <xdr:cNvSpPr txBox="1"/>
      </xdr:nvSpPr>
      <xdr:spPr>
        <a:xfrm>
          <a:off x="2705744" y="1034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3827</xdr:rowOff>
    </xdr:from>
    <xdr:ext cx="405111" cy="259045"/>
    <xdr:sp macro="" textlink="">
      <xdr:nvSpPr>
        <xdr:cNvPr id="202" name="n_3mainValue【橋りょう・トンネル】&#10;有形固定資産減価償却率"/>
        <xdr:cNvSpPr txBox="1"/>
      </xdr:nvSpPr>
      <xdr:spPr>
        <a:xfrm>
          <a:off x="1816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144797</xdr:rowOff>
    </xdr:from>
    <xdr:ext cx="405111" cy="259045"/>
    <xdr:sp macro="" textlink="">
      <xdr:nvSpPr>
        <xdr:cNvPr id="203" name="n_4mainValue【橋りょう・トンネル】&#10;有形固定資産減価償却率"/>
        <xdr:cNvSpPr txBox="1"/>
      </xdr:nvSpPr>
      <xdr:spPr>
        <a:xfrm>
          <a:off x="927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5" name="テキスト ボックス 214"/>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8" name="直線コネクタ 21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9" name="テキスト ボックス 218"/>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43794</xdr:rowOff>
    </xdr:from>
    <xdr:to>
      <xdr:col>54</xdr:col>
      <xdr:colOff>189865</xdr:colOff>
      <xdr:row>63</xdr:row>
      <xdr:rowOff>52584</xdr:rowOff>
    </xdr:to>
    <xdr:cxnSp macro="">
      <xdr:nvCxnSpPr>
        <xdr:cNvPr id="223" name="直線コネクタ 222"/>
        <xdr:cNvCxnSpPr/>
      </xdr:nvCxnSpPr>
      <xdr:spPr>
        <a:xfrm flipV="1">
          <a:off x="10476865" y="9644994"/>
          <a:ext cx="0" cy="120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56411</xdr:rowOff>
    </xdr:from>
    <xdr:ext cx="378565" cy="259045"/>
    <xdr:sp macro="" textlink="">
      <xdr:nvSpPr>
        <xdr:cNvPr id="224" name="【橋りょう・トンネル】&#10;一人当たり有形固定資産（償却資産）額最小値テキスト"/>
        <xdr:cNvSpPr txBox="1"/>
      </xdr:nvSpPr>
      <xdr:spPr>
        <a:xfrm>
          <a:off x="10515600" y="10857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52584</xdr:rowOff>
    </xdr:from>
    <xdr:to>
      <xdr:col>55</xdr:col>
      <xdr:colOff>88900</xdr:colOff>
      <xdr:row>63</xdr:row>
      <xdr:rowOff>52584</xdr:rowOff>
    </xdr:to>
    <xdr:cxnSp macro="">
      <xdr:nvCxnSpPr>
        <xdr:cNvPr id="225" name="直線コネクタ 224"/>
        <xdr:cNvCxnSpPr/>
      </xdr:nvCxnSpPr>
      <xdr:spPr>
        <a:xfrm>
          <a:off x="10388600" y="1085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161921</xdr:rowOff>
    </xdr:from>
    <xdr:ext cx="599010" cy="259045"/>
    <xdr:sp macro="" textlink="">
      <xdr:nvSpPr>
        <xdr:cNvPr id="226" name="【橋りょう・トンネル】&#10;一人当たり有形固定資産（償却資産）額最大値テキスト"/>
        <xdr:cNvSpPr txBox="1"/>
      </xdr:nvSpPr>
      <xdr:spPr>
        <a:xfrm>
          <a:off x="10515600" y="942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43794</xdr:rowOff>
    </xdr:from>
    <xdr:to>
      <xdr:col>55</xdr:col>
      <xdr:colOff>88900</xdr:colOff>
      <xdr:row>56</xdr:row>
      <xdr:rowOff>43794</xdr:rowOff>
    </xdr:to>
    <xdr:cxnSp macro="">
      <xdr:nvCxnSpPr>
        <xdr:cNvPr id="227" name="直線コネクタ 226"/>
        <xdr:cNvCxnSpPr/>
      </xdr:nvCxnSpPr>
      <xdr:spPr>
        <a:xfrm>
          <a:off x="10388600" y="964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14615</xdr:rowOff>
    </xdr:from>
    <xdr:ext cx="534377" cy="259045"/>
    <xdr:sp macro="" textlink="">
      <xdr:nvSpPr>
        <xdr:cNvPr id="228" name="【橋りょう・トンネル】&#10;一人当たり有形固定資産（償却資産）額平均値テキスト"/>
        <xdr:cNvSpPr txBox="1"/>
      </xdr:nvSpPr>
      <xdr:spPr>
        <a:xfrm>
          <a:off x="10515600" y="10301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36188</xdr:rowOff>
    </xdr:from>
    <xdr:to>
      <xdr:col>55</xdr:col>
      <xdr:colOff>50800</xdr:colOff>
      <xdr:row>60</xdr:row>
      <xdr:rowOff>137788</xdr:rowOff>
    </xdr:to>
    <xdr:sp macro="" textlink="">
      <xdr:nvSpPr>
        <xdr:cNvPr id="229" name="フローチャート: 判断 228"/>
        <xdr:cNvSpPr/>
      </xdr:nvSpPr>
      <xdr:spPr>
        <a:xfrm>
          <a:off x="10426700" y="1032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49967</xdr:rowOff>
    </xdr:from>
    <xdr:to>
      <xdr:col>50</xdr:col>
      <xdr:colOff>165100</xdr:colOff>
      <xdr:row>60</xdr:row>
      <xdr:rowOff>151567</xdr:rowOff>
    </xdr:to>
    <xdr:sp macro="" textlink="">
      <xdr:nvSpPr>
        <xdr:cNvPr id="230" name="フローチャート: 判断 229"/>
        <xdr:cNvSpPr/>
      </xdr:nvSpPr>
      <xdr:spPr>
        <a:xfrm>
          <a:off x="9588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50441</xdr:rowOff>
    </xdr:from>
    <xdr:to>
      <xdr:col>46</xdr:col>
      <xdr:colOff>38100</xdr:colOff>
      <xdr:row>60</xdr:row>
      <xdr:rowOff>152041</xdr:rowOff>
    </xdr:to>
    <xdr:sp macro="" textlink="">
      <xdr:nvSpPr>
        <xdr:cNvPr id="231" name="フローチャート: 判断 230"/>
        <xdr:cNvSpPr/>
      </xdr:nvSpPr>
      <xdr:spPr>
        <a:xfrm>
          <a:off x="8699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137978</xdr:rowOff>
    </xdr:from>
    <xdr:to>
      <xdr:col>41</xdr:col>
      <xdr:colOff>101600</xdr:colOff>
      <xdr:row>60</xdr:row>
      <xdr:rowOff>68128</xdr:rowOff>
    </xdr:to>
    <xdr:sp macro="" textlink="">
      <xdr:nvSpPr>
        <xdr:cNvPr id="232" name="フローチャート: 判断 231"/>
        <xdr:cNvSpPr/>
      </xdr:nvSpPr>
      <xdr:spPr>
        <a:xfrm>
          <a:off x="7810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81119</xdr:rowOff>
    </xdr:from>
    <xdr:to>
      <xdr:col>36</xdr:col>
      <xdr:colOff>165100</xdr:colOff>
      <xdr:row>61</xdr:row>
      <xdr:rowOff>11269</xdr:rowOff>
    </xdr:to>
    <xdr:sp macro="" textlink="">
      <xdr:nvSpPr>
        <xdr:cNvPr id="233" name="フローチャート: 判断 232"/>
        <xdr:cNvSpPr/>
      </xdr:nvSpPr>
      <xdr:spPr>
        <a:xfrm>
          <a:off x="6921500" y="10368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140984</xdr:rowOff>
    </xdr:from>
    <xdr:to>
      <xdr:col>55</xdr:col>
      <xdr:colOff>50800</xdr:colOff>
      <xdr:row>60</xdr:row>
      <xdr:rowOff>71134</xdr:rowOff>
    </xdr:to>
    <xdr:sp macro="" textlink="">
      <xdr:nvSpPr>
        <xdr:cNvPr id="239" name="楕円 238"/>
        <xdr:cNvSpPr/>
      </xdr:nvSpPr>
      <xdr:spPr>
        <a:xfrm>
          <a:off x="10426700" y="1025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163861</xdr:rowOff>
    </xdr:from>
    <xdr:ext cx="534377" cy="259045"/>
    <xdr:sp macro="" textlink="">
      <xdr:nvSpPr>
        <xdr:cNvPr id="240" name="【橋りょう・トンネル】&#10;一人当たり有形固定資産（償却資産）額該当値テキスト"/>
        <xdr:cNvSpPr txBox="1"/>
      </xdr:nvSpPr>
      <xdr:spPr>
        <a:xfrm>
          <a:off x="10515600" y="1010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143287</xdr:rowOff>
    </xdr:from>
    <xdr:to>
      <xdr:col>50</xdr:col>
      <xdr:colOff>165100</xdr:colOff>
      <xdr:row>60</xdr:row>
      <xdr:rowOff>73437</xdr:rowOff>
    </xdr:to>
    <xdr:sp macro="" textlink="">
      <xdr:nvSpPr>
        <xdr:cNvPr id="241" name="楕円 240"/>
        <xdr:cNvSpPr/>
      </xdr:nvSpPr>
      <xdr:spPr>
        <a:xfrm>
          <a:off x="9588500" y="1025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20334</xdr:rowOff>
    </xdr:from>
    <xdr:to>
      <xdr:col>55</xdr:col>
      <xdr:colOff>0</xdr:colOff>
      <xdr:row>60</xdr:row>
      <xdr:rowOff>22637</xdr:rowOff>
    </xdr:to>
    <xdr:cxnSp macro="">
      <xdr:nvCxnSpPr>
        <xdr:cNvPr id="242" name="直線コネクタ 241"/>
        <xdr:cNvCxnSpPr/>
      </xdr:nvCxnSpPr>
      <xdr:spPr>
        <a:xfrm flipV="1">
          <a:off x="9639300" y="10307334"/>
          <a:ext cx="838200" cy="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141298</xdr:rowOff>
    </xdr:from>
    <xdr:to>
      <xdr:col>46</xdr:col>
      <xdr:colOff>38100</xdr:colOff>
      <xdr:row>60</xdr:row>
      <xdr:rowOff>71448</xdr:rowOff>
    </xdr:to>
    <xdr:sp macro="" textlink="">
      <xdr:nvSpPr>
        <xdr:cNvPr id="243" name="楕円 242"/>
        <xdr:cNvSpPr/>
      </xdr:nvSpPr>
      <xdr:spPr>
        <a:xfrm>
          <a:off x="8699500" y="1025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20648</xdr:rowOff>
    </xdr:from>
    <xdr:to>
      <xdr:col>50</xdr:col>
      <xdr:colOff>114300</xdr:colOff>
      <xdr:row>60</xdr:row>
      <xdr:rowOff>22637</xdr:rowOff>
    </xdr:to>
    <xdr:cxnSp macro="">
      <xdr:nvCxnSpPr>
        <xdr:cNvPr id="244" name="直線コネクタ 243"/>
        <xdr:cNvCxnSpPr/>
      </xdr:nvCxnSpPr>
      <xdr:spPr>
        <a:xfrm>
          <a:off x="8750300" y="10307648"/>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144813</xdr:rowOff>
    </xdr:from>
    <xdr:to>
      <xdr:col>41</xdr:col>
      <xdr:colOff>101600</xdr:colOff>
      <xdr:row>60</xdr:row>
      <xdr:rowOff>74963</xdr:rowOff>
    </xdr:to>
    <xdr:sp macro="" textlink="">
      <xdr:nvSpPr>
        <xdr:cNvPr id="245" name="楕円 244"/>
        <xdr:cNvSpPr/>
      </xdr:nvSpPr>
      <xdr:spPr>
        <a:xfrm>
          <a:off x="7810500" y="102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20648</xdr:rowOff>
    </xdr:from>
    <xdr:to>
      <xdr:col>45</xdr:col>
      <xdr:colOff>177800</xdr:colOff>
      <xdr:row>60</xdr:row>
      <xdr:rowOff>24163</xdr:rowOff>
    </xdr:to>
    <xdr:cxnSp macro="">
      <xdr:nvCxnSpPr>
        <xdr:cNvPr id="246" name="直線コネクタ 245"/>
        <xdr:cNvCxnSpPr/>
      </xdr:nvCxnSpPr>
      <xdr:spPr>
        <a:xfrm flipV="1">
          <a:off x="7861300" y="10307648"/>
          <a:ext cx="889000" cy="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146722</xdr:rowOff>
    </xdr:from>
    <xdr:to>
      <xdr:col>36</xdr:col>
      <xdr:colOff>165100</xdr:colOff>
      <xdr:row>60</xdr:row>
      <xdr:rowOff>76872</xdr:rowOff>
    </xdr:to>
    <xdr:sp macro="" textlink="">
      <xdr:nvSpPr>
        <xdr:cNvPr id="247" name="楕円 246"/>
        <xdr:cNvSpPr/>
      </xdr:nvSpPr>
      <xdr:spPr>
        <a:xfrm>
          <a:off x="6921500" y="1026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24163</xdr:rowOff>
    </xdr:from>
    <xdr:to>
      <xdr:col>41</xdr:col>
      <xdr:colOff>50800</xdr:colOff>
      <xdr:row>60</xdr:row>
      <xdr:rowOff>26072</xdr:rowOff>
    </xdr:to>
    <xdr:cxnSp macro="">
      <xdr:nvCxnSpPr>
        <xdr:cNvPr id="248" name="直線コネクタ 247"/>
        <xdr:cNvCxnSpPr/>
      </xdr:nvCxnSpPr>
      <xdr:spPr>
        <a:xfrm flipV="1">
          <a:off x="6972300" y="10311163"/>
          <a:ext cx="889000" cy="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142694</xdr:rowOff>
    </xdr:from>
    <xdr:ext cx="534377" cy="259045"/>
    <xdr:sp macro="" textlink="">
      <xdr:nvSpPr>
        <xdr:cNvPr id="249" name="n_1aveValue【橋りょう・トンネル】&#10;一人当たり有形固定資産（償却資産）額"/>
        <xdr:cNvSpPr txBox="1"/>
      </xdr:nvSpPr>
      <xdr:spPr>
        <a:xfrm>
          <a:off x="9359411" y="1042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143168</xdr:rowOff>
    </xdr:from>
    <xdr:ext cx="534377" cy="259045"/>
    <xdr:sp macro="" textlink="">
      <xdr:nvSpPr>
        <xdr:cNvPr id="250" name="n_2aveValue【橋りょう・トンネル】&#10;一人当たり有形固定資産（償却資産）額"/>
        <xdr:cNvSpPr txBox="1"/>
      </xdr:nvSpPr>
      <xdr:spPr>
        <a:xfrm>
          <a:off x="8483111" y="104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84655</xdr:rowOff>
    </xdr:from>
    <xdr:ext cx="534377" cy="259045"/>
    <xdr:sp macro="" textlink="">
      <xdr:nvSpPr>
        <xdr:cNvPr id="251" name="n_3aveValue【橋りょう・トンネル】&#10;一人当たり有形固定資産（償却資産）額"/>
        <xdr:cNvSpPr txBox="1"/>
      </xdr:nvSpPr>
      <xdr:spPr>
        <a:xfrm>
          <a:off x="7594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2396</xdr:rowOff>
    </xdr:from>
    <xdr:ext cx="534377" cy="259045"/>
    <xdr:sp macro="" textlink="">
      <xdr:nvSpPr>
        <xdr:cNvPr id="252" name="n_4aveValue【橋りょう・トンネル】&#10;一人当たり有形固定資産（償却資産）額"/>
        <xdr:cNvSpPr txBox="1"/>
      </xdr:nvSpPr>
      <xdr:spPr>
        <a:xfrm>
          <a:off x="6705111" y="1046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58</xdr:row>
      <xdr:rowOff>89964</xdr:rowOff>
    </xdr:from>
    <xdr:ext cx="534377" cy="259045"/>
    <xdr:sp macro="" textlink="">
      <xdr:nvSpPr>
        <xdr:cNvPr id="253" name="n_1mainValue【橋りょう・トンネル】&#10;一人当たり有形固定資産（償却資産）額"/>
        <xdr:cNvSpPr txBox="1"/>
      </xdr:nvSpPr>
      <xdr:spPr>
        <a:xfrm>
          <a:off x="9359411" y="1003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87975</xdr:rowOff>
    </xdr:from>
    <xdr:ext cx="534377" cy="259045"/>
    <xdr:sp macro="" textlink="">
      <xdr:nvSpPr>
        <xdr:cNvPr id="254" name="n_2mainValue【橋りょう・トンネル】&#10;一人当たり有形固定資産（償却資産）額"/>
        <xdr:cNvSpPr txBox="1"/>
      </xdr:nvSpPr>
      <xdr:spPr>
        <a:xfrm>
          <a:off x="8483111" y="1003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66090</xdr:rowOff>
    </xdr:from>
    <xdr:ext cx="534377" cy="259045"/>
    <xdr:sp macro="" textlink="">
      <xdr:nvSpPr>
        <xdr:cNvPr id="255" name="n_3mainValue【橋りょう・トンネル】&#10;一人当たり有形固定資産（償却資産）額"/>
        <xdr:cNvSpPr txBox="1"/>
      </xdr:nvSpPr>
      <xdr:spPr>
        <a:xfrm>
          <a:off x="7594111" y="103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58</xdr:row>
      <xdr:rowOff>93399</xdr:rowOff>
    </xdr:from>
    <xdr:ext cx="534377" cy="259045"/>
    <xdr:sp macro="" textlink="">
      <xdr:nvSpPr>
        <xdr:cNvPr id="256" name="n_4mainValue【橋りょう・トンネル】&#10;一人当たり有形固定資産（償却資産）額"/>
        <xdr:cNvSpPr txBox="1"/>
      </xdr:nvSpPr>
      <xdr:spPr>
        <a:xfrm>
          <a:off x="6705111" y="1003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8" name="直線コネクタ 26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9" name="テキスト ボックス 268"/>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0" name="直線コネクタ 26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1" name="テキスト ボックス 27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2" name="直線コネクタ 27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3" name="テキスト ボックス 27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4" name="直線コネクタ 27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5" name="テキスト ボックス 27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118111</xdr:rowOff>
    </xdr:from>
    <xdr:to>
      <xdr:col>24</xdr:col>
      <xdr:colOff>62865</xdr:colOff>
      <xdr:row>86</xdr:row>
      <xdr:rowOff>38100</xdr:rowOff>
    </xdr:to>
    <xdr:cxnSp macro="">
      <xdr:nvCxnSpPr>
        <xdr:cNvPr id="279" name="直線コネクタ 278"/>
        <xdr:cNvCxnSpPr/>
      </xdr:nvCxnSpPr>
      <xdr:spPr>
        <a:xfrm flipV="1">
          <a:off x="4634865" y="13491211"/>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0"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1" name="直線コネクタ 280"/>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64788</xdr:rowOff>
    </xdr:from>
    <xdr:ext cx="405111" cy="259045"/>
    <xdr:sp macro="" textlink="">
      <xdr:nvSpPr>
        <xdr:cNvPr id="282" name="【公営住宅】&#10;有形固定資産減価償却率最大値テキスト"/>
        <xdr:cNvSpPr txBox="1"/>
      </xdr:nvSpPr>
      <xdr:spPr>
        <a:xfrm>
          <a:off x="4673600" y="1326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118111</xdr:rowOff>
    </xdr:from>
    <xdr:to>
      <xdr:col>24</xdr:col>
      <xdr:colOff>152400</xdr:colOff>
      <xdr:row>78</xdr:row>
      <xdr:rowOff>118111</xdr:rowOff>
    </xdr:to>
    <xdr:cxnSp macro="">
      <xdr:nvCxnSpPr>
        <xdr:cNvPr id="283" name="直線コネクタ 282"/>
        <xdr:cNvCxnSpPr/>
      </xdr:nvCxnSpPr>
      <xdr:spPr>
        <a:xfrm>
          <a:off x="4546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33038</xdr:rowOff>
    </xdr:from>
    <xdr:ext cx="405111" cy="259045"/>
    <xdr:sp macro="" textlink="">
      <xdr:nvSpPr>
        <xdr:cNvPr id="284" name="【公営住宅】&#10;有形固定資産減価償却率平均値テキスト"/>
        <xdr:cNvSpPr txBox="1"/>
      </xdr:nvSpPr>
      <xdr:spPr>
        <a:xfrm>
          <a:off x="4673600" y="13749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85" name="フローチャート: 判断 284"/>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86" name="フローチャート: 判断 285"/>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87" name="フローチャート: 判断 286"/>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103887</xdr:rowOff>
    </xdr:from>
    <xdr:to>
      <xdr:col>10</xdr:col>
      <xdr:colOff>165100</xdr:colOff>
      <xdr:row>81</xdr:row>
      <xdr:rowOff>34037</xdr:rowOff>
    </xdr:to>
    <xdr:sp macro="" textlink="">
      <xdr:nvSpPr>
        <xdr:cNvPr id="288" name="フローチャート: 判断 287"/>
        <xdr:cNvSpPr/>
      </xdr:nvSpPr>
      <xdr:spPr>
        <a:xfrm>
          <a:off x="1968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62737</xdr:rowOff>
    </xdr:from>
    <xdr:to>
      <xdr:col>6</xdr:col>
      <xdr:colOff>38100</xdr:colOff>
      <xdr:row>80</xdr:row>
      <xdr:rowOff>164337</xdr:rowOff>
    </xdr:to>
    <xdr:sp macro="" textlink="">
      <xdr:nvSpPr>
        <xdr:cNvPr id="289" name="フローチャート: 判断 288"/>
        <xdr:cNvSpPr/>
      </xdr:nvSpPr>
      <xdr:spPr>
        <a:xfrm>
          <a:off x="1079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97028</xdr:rowOff>
    </xdr:from>
    <xdr:to>
      <xdr:col>24</xdr:col>
      <xdr:colOff>114300</xdr:colOff>
      <xdr:row>82</xdr:row>
      <xdr:rowOff>27178</xdr:rowOff>
    </xdr:to>
    <xdr:sp macro="" textlink="">
      <xdr:nvSpPr>
        <xdr:cNvPr id="295" name="楕円 294"/>
        <xdr:cNvSpPr/>
      </xdr:nvSpPr>
      <xdr:spPr>
        <a:xfrm>
          <a:off x="4584700" y="1398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75455</xdr:rowOff>
    </xdr:from>
    <xdr:ext cx="405111" cy="259045"/>
    <xdr:sp macro="" textlink="">
      <xdr:nvSpPr>
        <xdr:cNvPr id="296" name="【公営住宅】&#10;有形固定資産減価償却率該当値テキスト"/>
        <xdr:cNvSpPr txBox="1"/>
      </xdr:nvSpPr>
      <xdr:spPr>
        <a:xfrm>
          <a:off x="4673600" y="1396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71882</xdr:rowOff>
    </xdr:from>
    <xdr:to>
      <xdr:col>20</xdr:col>
      <xdr:colOff>38100</xdr:colOff>
      <xdr:row>82</xdr:row>
      <xdr:rowOff>2032</xdr:rowOff>
    </xdr:to>
    <xdr:sp macro="" textlink="">
      <xdr:nvSpPr>
        <xdr:cNvPr id="297" name="楕円 296"/>
        <xdr:cNvSpPr/>
      </xdr:nvSpPr>
      <xdr:spPr>
        <a:xfrm>
          <a:off x="3746500" y="139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122682</xdr:rowOff>
    </xdr:from>
    <xdr:to>
      <xdr:col>24</xdr:col>
      <xdr:colOff>63500</xdr:colOff>
      <xdr:row>81</xdr:row>
      <xdr:rowOff>147828</xdr:rowOff>
    </xdr:to>
    <xdr:cxnSp macro="">
      <xdr:nvCxnSpPr>
        <xdr:cNvPr id="298" name="直線コネクタ 297"/>
        <xdr:cNvCxnSpPr/>
      </xdr:nvCxnSpPr>
      <xdr:spPr>
        <a:xfrm>
          <a:off x="3797300" y="14010132"/>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39878</xdr:rowOff>
    </xdr:from>
    <xdr:to>
      <xdr:col>15</xdr:col>
      <xdr:colOff>101600</xdr:colOff>
      <xdr:row>81</xdr:row>
      <xdr:rowOff>141478</xdr:rowOff>
    </xdr:to>
    <xdr:sp macro="" textlink="">
      <xdr:nvSpPr>
        <xdr:cNvPr id="299" name="楕円 298"/>
        <xdr:cNvSpPr/>
      </xdr:nvSpPr>
      <xdr:spPr>
        <a:xfrm>
          <a:off x="2857500" y="1392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90678</xdr:rowOff>
    </xdr:from>
    <xdr:to>
      <xdr:col>19</xdr:col>
      <xdr:colOff>177800</xdr:colOff>
      <xdr:row>81</xdr:row>
      <xdr:rowOff>122682</xdr:rowOff>
    </xdr:to>
    <xdr:cxnSp macro="">
      <xdr:nvCxnSpPr>
        <xdr:cNvPr id="300" name="直線コネクタ 299"/>
        <xdr:cNvCxnSpPr/>
      </xdr:nvCxnSpPr>
      <xdr:spPr>
        <a:xfrm>
          <a:off x="2908300" y="139781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5587</xdr:rowOff>
    </xdr:from>
    <xdr:to>
      <xdr:col>10</xdr:col>
      <xdr:colOff>165100</xdr:colOff>
      <xdr:row>81</xdr:row>
      <xdr:rowOff>107187</xdr:rowOff>
    </xdr:to>
    <xdr:sp macro="" textlink="">
      <xdr:nvSpPr>
        <xdr:cNvPr id="301" name="楕円 300"/>
        <xdr:cNvSpPr/>
      </xdr:nvSpPr>
      <xdr:spPr>
        <a:xfrm>
          <a:off x="1968500" y="1389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56387</xdr:rowOff>
    </xdr:from>
    <xdr:to>
      <xdr:col>15</xdr:col>
      <xdr:colOff>50800</xdr:colOff>
      <xdr:row>81</xdr:row>
      <xdr:rowOff>90678</xdr:rowOff>
    </xdr:to>
    <xdr:cxnSp macro="">
      <xdr:nvCxnSpPr>
        <xdr:cNvPr id="302" name="直線コネクタ 301"/>
        <xdr:cNvCxnSpPr/>
      </xdr:nvCxnSpPr>
      <xdr:spPr>
        <a:xfrm>
          <a:off x="2019300" y="1394383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145035</xdr:rowOff>
    </xdr:from>
    <xdr:to>
      <xdr:col>6</xdr:col>
      <xdr:colOff>38100</xdr:colOff>
      <xdr:row>81</xdr:row>
      <xdr:rowOff>75185</xdr:rowOff>
    </xdr:to>
    <xdr:sp macro="" textlink="">
      <xdr:nvSpPr>
        <xdr:cNvPr id="303" name="楕円 302"/>
        <xdr:cNvSpPr/>
      </xdr:nvSpPr>
      <xdr:spPr>
        <a:xfrm>
          <a:off x="1079500" y="138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24385</xdr:rowOff>
    </xdr:from>
    <xdr:to>
      <xdr:col>10</xdr:col>
      <xdr:colOff>114300</xdr:colOff>
      <xdr:row>81</xdr:row>
      <xdr:rowOff>56387</xdr:rowOff>
    </xdr:to>
    <xdr:cxnSp macro="">
      <xdr:nvCxnSpPr>
        <xdr:cNvPr id="304" name="直線コネクタ 303"/>
        <xdr:cNvCxnSpPr/>
      </xdr:nvCxnSpPr>
      <xdr:spPr>
        <a:xfrm>
          <a:off x="1130300" y="1391183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305" name="n_1aveValue【公営住宅】&#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306" name="n_2aveValue【公営住宅】&#10;有形固定資産減価償却率"/>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50564</xdr:rowOff>
    </xdr:from>
    <xdr:ext cx="405111" cy="259045"/>
    <xdr:sp macro="" textlink="">
      <xdr:nvSpPr>
        <xdr:cNvPr id="307" name="n_3aveValue【公営住宅】&#10;有形固定資産減価償却率"/>
        <xdr:cNvSpPr txBox="1"/>
      </xdr:nvSpPr>
      <xdr:spPr>
        <a:xfrm>
          <a:off x="1816744" y="1359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9414</xdr:rowOff>
    </xdr:from>
    <xdr:ext cx="405111" cy="259045"/>
    <xdr:sp macro="" textlink="">
      <xdr:nvSpPr>
        <xdr:cNvPr id="308" name="n_4aveValue【公営住宅】&#10;有形固定資産減価償却率"/>
        <xdr:cNvSpPr txBox="1"/>
      </xdr:nvSpPr>
      <xdr:spPr>
        <a:xfrm>
          <a:off x="927744" y="1355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164609</xdr:rowOff>
    </xdr:from>
    <xdr:ext cx="405111" cy="259045"/>
    <xdr:sp macro="" textlink="">
      <xdr:nvSpPr>
        <xdr:cNvPr id="309" name="n_1mainValue【公営住宅】&#10;有形固定資産減価償却率"/>
        <xdr:cNvSpPr txBox="1"/>
      </xdr:nvSpPr>
      <xdr:spPr>
        <a:xfrm>
          <a:off x="3582044" y="1405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132605</xdr:rowOff>
    </xdr:from>
    <xdr:ext cx="405111" cy="259045"/>
    <xdr:sp macro="" textlink="">
      <xdr:nvSpPr>
        <xdr:cNvPr id="310" name="n_2mainValue【公営住宅】&#10;有形固定資産減価償却率"/>
        <xdr:cNvSpPr txBox="1"/>
      </xdr:nvSpPr>
      <xdr:spPr>
        <a:xfrm>
          <a:off x="2705744" y="1402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98314</xdr:rowOff>
    </xdr:from>
    <xdr:ext cx="405111" cy="259045"/>
    <xdr:sp macro="" textlink="">
      <xdr:nvSpPr>
        <xdr:cNvPr id="311" name="n_3mainValue【公営住宅】&#10;有形固定資産減価償却率"/>
        <xdr:cNvSpPr txBox="1"/>
      </xdr:nvSpPr>
      <xdr:spPr>
        <a:xfrm>
          <a:off x="1816744" y="13985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66312</xdr:rowOff>
    </xdr:from>
    <xdr:ext cx="405111" cy="259045"/>
    <xdr:sp macro="" textlink="">
      <xdr:nvSpPr>
        <xdr:cNvPr id="312" name="n_4mainValue【公営住宅】&#10;有形固定資産減価償却率"/>
        <xdr:cNvSpPr txBox="1"/>
      </xdr:nvSpPr>
      <xdr:spPr>
        <a:xfrm>
          <a:off x="927744" y="1395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3" name="直線コネクタ 32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4" name="テキスト ボックス 32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5" name="直線コネクタ 32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6" name="テキスト ボックス 32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7" name="直線コネクタ 32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8" name="テキスト ボックス 32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9" name="直線コネクタ 32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0" name="テキスト ボックス 32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141884</xdr:rowOff>
    </xdr:from>
    <xdr:to>
      <xdr:col>54</xdr:col>
      <xdr:colOff>189865</xdr:colOff>
      <xdr:row>86</xdr:row>
      <xdr:rowOff>36271</xdr:rowOff>
    </xdr:to>
    <xdr:cxnSp macro="">
      <xdr:nvCxnSpPr>
        <xdr:cNvPr id="334" name="直線コネクタ 333"/>
        <xdr:cNvCxnSpPr/>
      </xdr:nvCxnSpPr>
      <xdr:spPr>
        <a:xfrm flipV="1">
          <a:off x="10476865" y="13514984"/>
          <a:ext cx="0" cy="1265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35"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36" name="直線コネクタ 335"/>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88561</xdr:rowOff>
    </xdr:from>
    <xdr:ext cx="469744" cy="259045"/>
    <xdr:sp macro="" textlink="">
      <xdr:nvSpPr>
        <xdr:cNvPr id="337" name="【公営住宅】&#10;一人当たり面積最大値テキスト"/>
        <xdr:cNvSpPr txBox="1"/>
      </xdr:nvSpPr>
      <xdr:spPr>
        <a:xfrm>
          <a:off x="10515600" y="1329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141884</xdr:rowOff>
    </xdr:from>
    <xdr:to>
      <xdr:col>55</xdr:col>
      <xdr:colOff>88900</xdr:colOff>
      <xdr:row>78</xdr:row>
      <xdr:rowOff>141884</xdr:rowOff>
    </xdr:to>
    <xdr:cxnSp macro="">
      <xdr:nvCxnSpPr>
        <xdr:cNvPr id="338" name="直線コネクタ 337"/>
        <xdr:cNvCxnSpPr/>
      </xdr:nvCxnSpPr>
      <xdr:spPr>
        <a:xfrm>
          <a:off x="10388600" y="13514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91915</xdr:rowOff>
    </xdr:from>
    <xdr:ext cx="469744" cy="259045"/>
    <xdr:sp macro="" textlink="">
      <xdr:nvSpPr>
        <xdr:cNvPr id="339" name="【公営住宅】&#10;一人当たり面積平均値テキスト"/>
        <xdr:cNvSpPr txBox="1"/>
      </xdr:nvSpPr>
      <xdr:spPr>
        <a:xfrm>
          <a:off x="10515600" y="14493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113488</xdr:rowOff>
    </xdr:from>
    <xdr:to>
      <xdr:col>55</xdr:col>
      <xdr:colOff>50800</xdr:colOff>
      <xdr:row>85</xdr:row>
      <xdr:rowOff>43638</xdr:rowOff>
    </xdr:to>
    <xdr:sp macro="" textlink="">
      <xdr:nvSpPr>
        <xdr:cNvPr id="340" name="フローチャート: 判断 339"/>
        <xdr:cNvSpPr/>
      </xdr:nvSpPr>
      <xdr:spPr>
        <a:xfrm>
          <a:off x="104267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116687</xdr:rowOff>
    </xdr:from>
    <xdr:to>
      <xdr:col>50</xdr:col>
      <xdr:colOff>165100</xdr:colOff>
      <xdr:row>85</xdr:row>
      <xdr:rowOff>46837</xdr:rowOff>
    </xdr:to>
    <xdr:sp macro="" textlink="">
      <xdr:nvSpPr>
        <xdr:cNvPr id="341" name="フローチャート: 判断 340"/>
        <xdr:cNvSpPr/>
      </xdr:nvSpPr>
      <xdr:spPr>
        <a:xfrm>
          <a:off x="9588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118974</xdr:rowOff>
    </xdr:from>
    <xdr:to>
      <xdr:col>46</xdr:col>
      <xdr:colOff>38100</xdr:colOff>
      <xdr:row>85</xdr:row>
      <xdr:rowOff>49124</xdr:rowOff>
    </xdr:to>
    <xdr:sp macro="" textlink="">
      <xdr:nvSpPr>
        <xdr:cNvPr id="342" name="フローチャート: 判断 341"/>
        <xdr:cNvSpPr/>
      </xdr:nvSpPr>
      <xdr:spPr>
        <a:xfrm>
          <a:off x="8699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113488</xdr:rowOff>
    </xdr:from>
    <xdr:to>
      <xdr:col>41</xdr:col>
      <xdr:colOff>101600</xdr:colOff>
      <xdr:row>85</xdr:row>
      <xdr:rowOff>43638</xdr:rowOff>
    </xdr:to>
    <xdr:sp macro="" textlink="">
      <xdr:nvSpPr>
        <xdr:cNvPr id="343" name="フローチャート: 判断 342"/>
        <xdr:cNvSpPr/>
      </xdr:nvSpPr>
      <xdr:spPr>
        <a:xfrm>
          <a:off x="7810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45822</xdr:rowOff>
    </xdr:from>
    <xdr:to>
      <xdr:col>36</xdr:col>
      <xdr:colOff>165100</xdr:colOff>
      <xdr:row>84</xdr:row>
      <xdr:rowOff>147422</xdr:rowOff>
    </xdr:to>
    <xdr:sp macro="" textlink="">
      <xdr:nvSpPr>
        <xdr:cNvPr id="344" name="フローチャート: 判断 343"/>
        <xdr:cNvSpPr/>
      </xdr:nvSpPr>
      <xdr:spPr>
        <a:xfrm>
          <a:off x="6921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68224</xdr:rowOff>
    </xdr:from>
    <xdr:to>
      <xdr:col>55</xdr:col>
      <xdr:colOff>50800</xdr:colOff>
      <xdr:row>84</xdr:row>
      <xdr:rowOff>169824</xdr:rowOff>
    </xdr:to>
    <xdr:sp macro="" textlink="">
      <xdr:nvSpPr>
        <xdr:cNvPr id="350" name="楕円 349"/>
        <xdr:cNvSpPr/>
      </xdr:nvSpPr>
      <xdr:spPr>
        <a:xfrm>
          <a:off x="10426700" y="144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91101</xdr:rowOff>
    </xdr:from>
    <xdr:ext cx="469744" cy="259045"/>
    <xdr:sp macro="" textlink="">
      <xdr:nvSpPr>
        <xdr:cNvPr id="351" name="【公営住宅】&#10;一人当たり面積該当値テキスト"/>
        <xdr:cNvSpPr txBox="1"/>
      </xdr:nvSpPr>
      <xdr:spPr>
        <a:xfrm>
          <a:off x="10515600" y="1432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67768</xdr:rowOff>
    </xdr:from>
    <xdr:to>
      <xdr:col>50</xdr:col>
      <xdr:colOff>165100</xdr:colOff>
      <xdr:row>84</xdr:row>
      <xdr:rowOff>169368</xdr:rowOff>
    </xdr:to>
    <xdr:sp macro="" textlink="">
      <xdr:nvSpPr>
        <xdr:cNvPr id="352" name="楕円 351"/>
        <xdr:cNvSpPr/>
      </xdr:nvSpPr>
      <xdr:spPr>
        <a:xfrm>
          <a:off x="9588500" y="1446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118568</xdr:rowOff>
    </xdr:from>
    <xdr:to>
      <xdr:col>55</xdr:col>
      <xdr:colOff>0</xdr:colOff>
      <xdr:row>84</xdr:row>
      <xdr:rowOff>119024</xdr:rowOff>
    </xdr:to>
    <xdr:cxnSp macro="">
      <xdr:nvCxnSpPr>
        <xdr:cNvPr id="353" name="直線コネクタ 352"/>
        <xdr:cNvCxnSpPr/>
      </xdr:nvCxnSpPr>
      <xdr:spPr>
        <a:xfrm>
          <a:off x="9639300" y="14520368"/>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66396</xdr:rowOff>
    </xdr:from>
    <xdr:to>
      <xdr:col>46</xdr:col>
      <xdr:colOff>38100</xdr:colOff>
      <xdr:row>84</xdr:row>
      <xdr:rowOff>167996</xdr:rowOff>
    </xdr:to>
    <xdr:sp macro="" textlink="">
      <xdr:nvSpPr>
        <xdr:cNvPr id="354" name="楕円 353"/>
        <xdr:cNvSpPr/>
      </xdr:nvSpPr>
      <xdr:spPr>
        <a:xfrm>
          <a:off x="8699500" y="1446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117196</xdr:rowOff>
    </xdr:from>
    <xdr:to>
      <xdr:col>50</xdr:col>
      <xdr:colOff>114300</xdr:colOff>
      <xdr:row>84</xdr:row>
      <xdr:rowOff>118568</xdr:rowOff>
    </xdr:to>
    <xdr:cxnSp macro="">
      <xdr:nvCxnSpPr>
        <xdr:cNvPr id="355" name="直線コネクタ 354"/>
        <xdr:cNvCxnSpPr/>
      </xdr:nvCxnSpPr>
      <xdr:spPr>
        <a:xfrm>
          <a:off x="8750300" y="1451899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65939</xdr:rowOff>
    </xdr:from>
    <xdr:to>
      <xdr:col>41</xdr:col>
      <xdr:colOff>101600</xdr:colOff>
      <xdr:row>84</xdr:row>
      <xdr:rowOff>167539</xdr:rowOff>
    </xdr:to>
    <xdr:sp macro="" textlink="">
      <xdr:nvSpPr>
        <xdr:cNvPr id="356" name="楕円 355"/>
        <xdr:cNvSpPr/>
      </xdr:nvSpPr>
      <xdr:spPr>
        <a:xfrm>
          <a:off x="7810500" y="1446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116739</xdr:rowOff>
    </xdr:from>
    <xdr:to>
      <xdr:col>45</xdr:col>
      <xdr:colOff>177800</xdr:colOff>
      <xdr:row>84</xdr:row>
      <xdr:rowOff>117196</xdr:rowOff>
    </xdr:to>
    <xdr:cxnSp macro="">
      <xdr:nvCxnSpPr>
        <xdr:cNvPr id="357" name="直線コネクタ 356"/>
        <xdr:cNvCxnSpPr/>
      </xdr:nvCxnSpPr>
      <xdr:spPr>
        <a:xfrm>
          <a:off x="7861300" y="1451853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65939</xdr:rowOff>
    </xdr:from>
    <xdr:to>
      <xdr:col>36</xdr:col>
      <xdr:colOff>165100</xdr:colOff>
      <xdr:row>84</xdr:row>
      <xdr:rowOff>167539</xdr:rowOff>
    </xdr:to>
    <xdr:sp macro="" textlink="">
      <xdr:nvSpPr>
        <xdr:cNvPr id="358" name="楕円 357"/>
        <xdr:cNvSpPr/>
      </xdr:nvSpPr>
      <xdr:spPr>
        <a:xfrm>
          <a:off x="6921500" y="1446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116739</xdr:rowOff>
    </xdr:from>
    <xdr:to>
      <xdr:col>41</xdr:col>
      <xdr:colOff>50800</xdr:colOff>
      <xdr:row>84</xdr:row>
      <xdr:rowOff>116739</xdr:rowOff>
    </xdr:to>
    <xdr:cxnSp macro="">
      <xdr:nvCxnSpPr>
        <xdr:cNvPr id="359" name="直線コネクタ 358"/>
        <xdr:cNvCxnSpPr/>
      </xdr:nvCxnSpPr>
      <xdr:spPr>
        <a:xfrm>
          <a:off x="6972300" y="14518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37964</xdr:rowOff>
    </xdr:from>
    <xdr:ext cx="469744" cy="259045"/>
    <xdr:sp macro="" textlink="">
      <xdr:nvSpPr>
        <xdr:cNvPr id="360" name="n_1aveValue【公営住宅】&#10;一人当たり面積"/>
        <xdr:cNvSpPr txBox="1"/>
      </xdr:nvSpPr>
      <xdr:spPr>
        <a:xfrm>
          <a:off x="9391727" y="1461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40251</xdr:rowOff>
    </xdr:from>
    <xdr:ext cx="469744" cy="259045"/>
    <xdr:sp macro="" textlink="">
      <xdr:nvSpPr>
        <xdr:cNvPr id="361" name="n_2aveValue【公営住宅】&#10;一人当たり面積"/>
        <xdr:cNvSpPr txBox="1"/>
      </xdr:nvSpPr>
      <xdr:spPr>
        <a:xfrm>
          <a:off x="8515427" y="1461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34765</xdr:rowOff>
    </xdr:from>
    <xdr:ext cx="469744" cy="259045"/>
    <xdr:sp macro="" textlink="">
      <xdr:nvSpPr>
        <xdr:cNvPr id="362" name="n_3aveValue【公営住宅】&#10;一人当たり面積"/>
        <xdr:cNvSpPr txBox="1"/>
      </xdr:nvSpPr>
      <xdr:spPr>
        <a:xfrm>
          <a:off x="7626427" y="1460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163949</xdr:rowOff>
    </xdr:from>
    <xdr:ext cx="469744" cy="259045"/>
    <xdr:sp macro="" textlink="">
      <xdr:nvSpPr>
        <xdr:cNvPr id="363" name="n_4aveValue【公営住宅】&#10;一人当たり面積"/>
        <xdr:cNvSpPr txBox="1"/>
      </xdr:nvSpPr>
      <xdr:spPr>
        <a:xfrm>
          <a:off x="6737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14445</xdr:rowOff>
    </xdr:from>
    <xdr:ext cx="469744" cy="259045"/>
    <xdr:sp macro="" textlink="">
      <xdr:nvSpPr>
        <xdr:cNvPr id="364" name="n_1mainValue【公営住宅】&#10;一人当たり面積"/>
        <xdr:cNvSpPr txBox="1"/>
      </xdr:nvSpPr>
      <xdr:spPr>
        <a:xfrm>
          <a:off x="9391727" y="1424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13073</xdr:rowOff>
    </xdr:from>
    <xdr:ext cx="469744" cy="259045"/>
    <xdr:sp macro="" textlink="">
      <xdr:nvSpPr>
        <xdr:cNvPr id="365" name="n_2mainValue【公営住宅】&#10;一人当たり面積"/>
        <xdr:cNvSpPr txBox="1"/>
      </xdr:nvSpPr>
      <xdr:spPr>
        <a:xfrm>
          <a:off x="8515427" y="1424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12616</xdr:rowOff>
    </xdr:from>
    <xdr:ext cx="469744" cy="259045"/>
    <xdr:sp macro="" textlink="">
      <xdr:nvSpPr>
        <xdr:cNvPr id="366" name="n_3mainValue【公営住宅】&#10;一人当たり面積"/>
        <xdr:cNvSpPr txBox="1"/>
      </xdr:nvSpPr>
      <xdr:spPr>
        <a:xfrm>
          <a:off x="7626427" y="1424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158666</xdr:rowOff>
    </xdr:from>
    <xdr:ext cx="469744" cy="259045"/>
    <xdr:sp macro="" textlink="">
      <xdr:nvSpPr>
        <xdr:cNvPr id="367" name="n_4mainValue【公営住宅】&#10;一人当たり面積"/>
        <xdr:cNvSpPr txBox="1"/>
      </xdr:nvSpPr>
      <xdr:spPr>
        <a:xfrm>
          <a:off x="6737427" y="1456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9" name="正方形/長方形 3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0" name="正方形/長方形 3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1" name="正方形/長方形 3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2" name="正方形/長方形 3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3" name="正方形/長方形 3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4" name="正方形/長方形 3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5" name="正方形/長方形 3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6" name="正方形/長方形 3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7" name="正方形/長方形 3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8" name="正方形/長方形 3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9" name="正方形/長方形 3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0" name="正方形/長方形 3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1" name="正方形/長方形 3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2" name="正方形/長方形 3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3" name="正方形/長方形 3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4" name="正方形/長方形 3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5" name="正方形/長方形 3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6" name="正方形/長方形 3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7" name="正方形/長方形 3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8" name="正方形/長方形 3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9" name="正方形/長方形 3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0" name="正方形/長方形 3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2" name="テキスト ボックス 3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3" name="直線コネクタ 3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4" name="テキスト ボックス 39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5" name="直線コネクタ 39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6" name="テキスト ボックス 39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7" name="直線コネクタ 39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8" name="テキスト ボックス 39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9" name="直線コネクタ 39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0" name="テキスト ボックス 39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1" name="直線コネクタ 40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2" name="テキスト ボックス 40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3" name="直線コネクタ 40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4" name="テキスト ボックス 40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5" name="直線コネクタ 4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6" name="テキスト ボックス 40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51435</xdr:rowOff>
    </xdr:from>
    <xdr:to>
      <xdr:col>85</xdr:col>
      <xdr:colOff>126364</xdr:colOff>
      <xdr:row>42</xdr:row>
      <xdr:rowOff>17145</xdr:rowOff>
    </xdr:to>
    <xdr:cxnSp macro="">
      <xdr:nvCxnSpPr>
        <xdr:cNvPr id="408" name="直線コネクタ 407"/>
        <xdr:cNvCxnSpPr/>
      </xdr:nvCxnSpPr>
      <xdr:spPr>
        <a:xfrm flipV="1">
          <a:off x="16318864" y="5880735"/>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409" name="【認定こども園・幼稚園・保育所】&#10;有形固定資産減価償却率最小値テキスト"/>
        <xdr:cNvSpPr txBox="1"/>
      </xdr:nvSpPr>
      <xdr:spPr>
        <a:xfrm>
          <a:off x="16357600" y="72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410" name="直線コネクタ 409"/>
        <xdr:cNvCxnSpPr/>
      </xdr:nvCxnSpPr>
      <xdr:spPr>
        <a:xfrm>
          <a:off x="16230600" y="721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169562</xdr:rowOff>
    </xdr:from>
    <xdr:ext cx="405111" cy="259045"/>
    <xdr:sp macro="" textlink="">
      <xdr:nvSpPr>
        <xdr:cNvPr id="411" name="【認定こども園・幼稚園・保育所】&#10;有形固定資産減価償却率最大値テキスト"/>
        <xdr:cNvSpPr txBox="1"/>
      </xdr:nvSpPr>
      <xdr:spPr>
        <a:xfrm>
          <a:off x="16357600" y="565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51435</xdr:rowOff>
    </xdr:from>
    <xdr:to>
      <xdr:col>86</xdr:col>
      <xdr:colOff>25400</xdr:colOff>
      <xdr:row>34</xdr:row>
      <xdr:rowOff>51435</xdr:rowOff>
    </xdr:to>
    <xdr:cxnSp macro="">
      <xdr:nvCxnSpPr>
        <xdr:cNvPr id="412" name="直線コネクタ 411"/>
        <xdr:cNvCxnSpPr/>
      </xdr:nvCxnSpPr>
      <xdr:spPr>
        <a:xfrm>
          <a:off x="16230600" y="588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413" name="【認定こども園・幼稚園・保育所】&#10;有形固定資産減価償却率平均値テキスト"/>
        <xdr:cNvSpPr txBox="1"/>
      </xdr:nvSpPr>
      <xdr:spPr>
        <a:xfrm>
          <a:off x="16357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14" name="フローチャート: 判断 413"/>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15" name="フローチャート: 判断 414"/>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416" name="フローチャート: 判断 415"/>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417" name="フローチャート: 判断 416"/>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67310</xdr:rowOff>
    </xdr:from>
    <xdr:to>
      <xdr:col>67</xdr:col>
      <xdr:colOff>101600</xdr:colOff>
      <xdr:row>38</xdr:row>
      <xdr:rowOff>168910</xdr:rowOff>
    </xdr:to>
    <xdr:sp macro="" textlink="">
      <xdr:nvSpPr>
        <xdr:cNvPr id="418" name="フローチャート: 判断 417"/>
        <xdr:cNvSpPr/>
      </xdr:nvSpPr>
      <xdr:spPr>
        <a:xfrm>
          <a:off x="12763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9" name="テキスト ボックス 4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0" name="テキスト ボックス 4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1" name="テキスト ボックス 4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2" name="テキスト ボックス 4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3" name="テキスト ボックス 4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154940</xdr:rowOff>
    </xdr:from>
    <xdr:to>
      <xdr:col>85</xdr:col>
      <xdr:colOff>177800</xdr:colOff>
      <xdr:row>36</xdr:row>
      <xdr:rowOff>85090</xdr:rowOff>
    </xdr:to>
    <xdr:sp macro="" textlink="">
      <xdr:nvSpPr>
        <xdr:cNvPr id="424" name="楕円 423"/>
        <xdr:cNvSpPr/>
      </xdr:nvSpPr>
      <xdr:spPr>
        <a:xfrm>
          <a:off x="162687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6367</xdr:rowOff>
    </xdr:from>
    <xdr:ext cx="405111" cy="259045"/>
    <xdr:sp macro="" textlink="">
      <xdr:nvSpPr>
        <xdr:cNvPr id="425" name="【認定こども園・幼稚園・保育所】&#10;有形固定資産減価償却率該当値テキスト"/>
        <xdr:cNvSpPr txBox="1"/>
      </xdr:nvSpPr>
      <xdr:spPr>
        <a:xfrm>
          <a:off x="16357600"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135890</xdr:rowOff>
    </xdr:from>
    <xdr:to>
      <xdr:col>81</xdr:col>
      <xdr:colOff>101600</xdr:colOff>
      <xdr:row>39</xdr:row>
      <xdr:rowOff>66040</xdr:rowOff>
    </xdr:to>
    <xdr:sp macro="" textlink="">
      <xdr:nvSpPr>
        <xdr:cNvPr id="426" name="楕円 425"/>
        <xdr:cNvSpPr/>
      </xdr:nvSpPr>
      <xdr:spPr>
        <a:xfrm>
          <a:off x="15430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34290</xdr:rowOff>
    </xdr:from>
    <xdr:to>
      <xdr:col>85</xdr:col>
      <xdr:colOff>127000</xdr:colOff>
      <xdr:row>39</xdr:row>
      <xdr:rowOff>15240</xdr:rowOff>
    </xdr:to>
    <xdr:cxnSp macro="">
      <xdr:nvCxnSpPr>
        <xdr:cNvPr id="427" name="直線コネクタ 426"/>
        <xdr:cNvCxnSpPr/>
      </xdr:nvCxnSpPr>
      <xdr:spPr>
        <a:xfrm flipV="1">
          <a:off x="15481300" y="620649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101600</xdr:rowOff>
    </xdr:from>
    <xdr:to>
      <xdr:col>76</xdr:col>
      <xdr:colOff>165100</xdr:colOff>
      <xdr:row>39</xdr:row>
      <xdr:rowOff>31750</xdr:rowOff>
    </xdr:to>
    <xdr:sp macro="" textlink="">
      <xdr:nvSpPr>
        <xdr:cNvPr id="428" name="楕円 427"/>
        <xdr:cNvSpPr/>
      </xdr:nvSpPr>
      <xdr:spPr>
        <a:xfrm>
          <a:off x="14541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152400</xdr:rowOff>
    </xdr:from>
    <xdr:to>
      <xdr:col>81</xdr:col>
      <xdr:colOff>50800</xdr:colOff>
      <xdr:row>39</xdr:row>
      <xdr:rowOff>15240</xdr:rowOff>
    </xdr:to>
    <xdr:cxnSp macro="">
      <xdr:nvCxnSpPr>
        <xdr:cNvPr id="429" name="直線コネクタ 428"/>
        <xdr:cNvCxnSpPr/>
      </xdr:nvCxnSpPr>
      <xdr:spPr>
        <a:xfrm>
          <a:off x="14592300" y="66675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55880</xdr:rowOff>
    </xdr:from>
    <xdr:to>
      <xdr:col>72</xdr:col>
      <xdr:colOff>38100</xdr:colOff>
      <xdr:row>38</xdr:row>
      <xdr:rowOff>157480</xdr:rowOff>
    </xdr:to>
    <xdr:sp macro="" textlink="">
      <xdr:nvSpPr>
        <xdr:cNvPr id="430" name="楕円 429"/>
        <xdr:cNvSpPr/>
      </xdr:nvSpPr>
      <xdr:spPr>
        <a:xfrm>
          <a:off x="13652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106680</xdr:rowOff>
    </xdr:from>
    <xdr:to>
      <xdr:col>76</xdr:col>
      <xdr:colOff>114300</xdr:colOff>
      <xdr:row>38</xdr:row>
      <xdr:rowOff>152400</xdr:rowOff>
    </xdr:to>
    <xdr:cxnSp macro="">
      <xdr:nvCxnSpPr>
        <xdr:cNvPr id="431" name="直線コネクタ 430"/>
        <xdr:cNvCxnSpPr/>
      </xdr:nvCxnSpPr>
      <xdr:spPr>
        <a:xfrm>
          <a:off x="13703300" y="6621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19685</xdr:rowOff>
    </xdr:from>
    <xdr:to>
      <xdr:col>67</xdr:col>
      <xdr:colOff>101600</xdr:colOff>
      <xdr:row>38</xdr:row>
      <xdr:rowOff>121285</xdr:rowOff>
    </xdr:to>
    <xdr:sp macro="" textlink="">
      <xdr:nvSpPr>
        <xdr:cNvPr id="432" name="楕円 431"/>
        <xdr:cNvSpPr/>
      </xdr:nvSpPr>
      <xdr:spPr>
        <a:xfrm>
          <a:off x="12763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70485</xdr:rowOff>
    </xdr:from>
    <xdr:to>
      <xdr:col>71</xdr:col>
      <xdr:colOff>177800</xdr:colOff>
      <xdr:row>38</xdr:row>
      <xdr:rowOff>106680</xdr:rowOff>
    </xdr:to>
    <xdr:cxnSp macro="">
      <xdr:nvCxnSpPr>
        <xdr:cNvPr id="433" name="直線コネクタ 432"/>
        <xdr:cNvCxnSpPr/>
      </xdr:nvCxnSpPr>
      <xdr:spPr>
        <a:xfrm>
          <a:off x="12814300" y="65855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434" name="n_1aveValue【認定こども園・幼稚園・保育所】&#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44467</xdr:rowOff>
    </xdr:from>
    <xdr:ext cx="405111" cy="259045"/>
    <xdr:sp macro="" textlink="">
      <xdr:nvSpPr>
        <xdr:cNvPr id="435" name="n_2aveValue【認定こども園・幼稚園・保育所】&#10;有形固定資産減価償却率"/>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31132</xdr:rowOff>
    </xdr:from>
    <xdr:ext cx="405111" cy="259045"/>
    <xdr:sp macro="" textlink="">
      <xdr:nvSpPr>
        <xdr:cNvPr id="436" name="n_3aveValue【認定こども園・幼稚園・保育所】&#10;有形固定資産減価償却率"/>
        <xdr:cNvSpPr txBox="1"/>
      </xdr:nvSpPr>
      <xdr:spPr>
        <a:xfrm>
          <a:off x="13500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160037</xdr:rowOff>
    </xdr:from>
    <xdr:ext cx="405111" cy="259045"/>
    <xdr:sp macro="" textlink="">
      <xdr:nvSpPr>
        <xdr:cNvPr id="437" name="n_4aveValue【認定こども園・幼稚園・保育所】&#10;有形固定資産減価償却率"/>
        <xdr:cNvSpPr txBox="1"/>
      </xdr:nvSpPr>
      <xdr:spPr>
        <a:xfrm>
          <a:off x="126117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57167</xdr:rowOff>
    </xdr:from>
    <xdr:ext cx="405111" cy="259045"/>
    <xdr:sp macro="" textlink="">
      <xdr:nvSpPr>
        <xdr:cNvPr id="438" name="n_1mainValue【認定こども園・幼稚園・保育所】&#10;有形固定資産減価償却率"/>
        <xdr:cNvSpPr txBox="1"/>
      </xdr:nvSpPr>
      <xdr:spPr>
        <a:xfrm>
          <a:off x="152660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22877</xdr:rowOff>
    </xdr:from>
    <xdr:ext cx="405111" cy="259045"/>
    <xdr:sp macro="" textlink="">
      <xdr:nvSpPr>
        <xdr:cNvPr id="439" name="n_2mainValue【認定こども園・幼稚園・保育所】&#10;有形固定資産減価償却率"/>
        <xdr:cNvSpPr txBox="1"/>
      </xdr:nvSpPr>
      <xdr:spPr>
        <a:xfrm>
          <a:off x="143897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148607</xdr:rowOff>
    </xdr:from>
    <xdr:ext cx="405111" cy="259045"/>
    <xdr:sp macro="" textlink="">
      <xdr:nvSpPr>
        <xdr:cNvPr id="440" name="n_3mainValue【認定こども園・幼稚園・保育所】&#10;有形固定資産減価償却率"/>
        <xdr:cNvSpPr txBox="1"/>
      </xdr:nvSpPr>
      <xdr:spPr>
        <a:xfrm>
          <a:off x="13500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137812</xdr:rowOff>
    </xdr:from>
    <xdr:ext cx="405111" cy="259045"/>
    <xdr:sp macro="" textlink="">
      <xdr:nvSpPr>
        <xdr:cNvPr id="441" name="n_4mainValue【認定こども園・幼稚園・保育所】&#10;有形固定資産減価償却率"/>
        <xdr:cNvSpPr txBox="1"/>
      </xdr:nvSpPr>
      <xdr:spPr>
        <a:xfrm>
          <a:off x="126117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3" name="正方形/長方形 4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4" name="正方形/長方形 4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5" name="正方形/長方形 4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6" name="正方形/長方形 4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7" name="正方形/長方形 4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8" name="正方形/長方形 4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9" name="正方形/長方形 4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0" name="テキスト ボックス 4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1" name="直線コネクタ 4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2" name="直線コネクタ 45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3" name="テキスト ボックス 45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4" name="直線コネクタ 45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5" name="テキスト ボックス 45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6" name="直線コネクタ 45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7" name="テキスト ボックス 45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8" name="直線コネクタ 45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9" name="テキスト ボックス 45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0" name="直線コネクタ 45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1" name="テキスト ボックス 46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2" name="直線コネクタ 4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3" name="テキスト ボックス 4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465" name="直線コネクタ 464"/>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466" name="【認定こども園・幼稚園・保育所】&#10;一人当たり面積最小値テキスト"/>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467" name="直線コネクタ 466"/>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468"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469" name="直線コネクタ 468"/>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xdr:rowOff>
    </xdr:from>
    <xdr:ext cx="469744" cy="259045"/>
    <xdr:sp macro="" textlink="">
      <xdr:nvSpPr>
        <xdr:cNvPr id="470" name="【認定こども園・幼稚園・保育所】&#10;一人当たり面積平均値テキスト"/>
        <xdr:cNvSpPr txBox="1"/>
      </xdr:nvSpPr>
      <xdr:spPr>
        <a:xfrm>
          <a:off x="22199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71" name="フローチャート: 判断 470"/>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472" name="フローチャート: 判断 471"/>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473" name="フローチャート: 判断 472"/>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474" name="フローチャート: 判断 473"/>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52070</xdr:rowOff>
    </xdr:from>
    <xdr:to>
      <xdr:col>98</xdr:col>
      <xdr:colOff>38100</xdr:colOff>
      <xdr:row>39</xdr:row>
      <xdr:rowOff>153670</xdr:rowOff>
    </xdr:to>
    <xdr:sp macro="" textlink="">
      <xdr:nvSpPr>
        <xdr:cNvPr id="475" name="フローチャート: 判断 474"/>
        <xdr:cNvSpPr/>
      </xdr:nvSpPr>
      <xdr:spPr>
        <a:xfrm>
          <a:off x="18605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6" name="テキスト ボックス 4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7" name="テキスト ボックス 4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8" name="テキスト ボックス 4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9" name="テキスト ボックス 4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0" name="テキスト ボックス 4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29210</xdr:rowOff>
    </xdr:from>
    <xdr:to>
      <xdr:col>116</xdr:col>
      <xdr:colOff>114300</xdr:colOff>
      <xdr:row>35</xdr:row>
      <xdr:rowOff>130810</xdr:rowOff>
    </xdr:to>
    <xdr:sp macro="" textlink="">
      <xdr:nvSpPr>
        <xdr:cNvPr id="481" name="楕円 480"/>
        <xdr:cNvSpPr/>
      </xdr:nvSpPr>
      <xdr:spPr>
        <a:xfrm>
          <a:off x="221107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52087</xdr:rowOff>
    </xdr:from>
    <xdr:ext cx="469744" cy="259045"/>
    <xdr:sp macro="" textlink="">
      <xdr:nvSpPr>
        <xdr:cNvPr id="482" name="【認定こども園・幼稚園・保育所】&#10;一人当たり面積該当値テキスト"/>
        <xdr:cNvSpPr txBox="1"/>
      </xdr:nvSpPr>
      <xdr:spPr>
        <a:xfrm>
          <a:off x="22199600"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109220</xdr:rowOff>
    </xdr:from>
    <xdr:to>
      <xdr:col>112</xdr:col>
      <xdr:colOff>38100</xdr:colOff>
      <xdr:row>37</xdr:row>
      <xdr:rowOff>39370</xdr:rowOff>
    </xdr:to>
    <xdr:sp macro="" textlink="">
      <xdr:nvSpPr>
        <xdr:cNvPr id="483" name="楕円 482"/>
        <xdr:cNvSpPr/>
      </xdr:nvSpPr>
      <xdr:spPr>
        <a:xfrm>
          <a:off x="21272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80010</xdr:rowOff>
    </xdr:from>
    <xdr:to>
      <xdr:col>116</xdr:col>
      <xdr:colOff>63500</xdr:colOff>
      <xdr:row>36</xdr:row>
      <xdr:rowOff>160020</xdr:rowOff>
    </xdr:to>
    <xdr:cxnSp macro="">
      <xdr:nvCxnSpPr>
        <xdr:cNvPr id="484" name="直線コネクタ 483"/>
        <xdr:cNvCxnSpPr/>
      </xdr:nvCxnSpPr>
      <xdr:spPr>
        <a:xfrm flipV="1">
          <a:off x="21323300" y="608076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101600</xdr:rowOff>
    </xdr:from>
    <xdr:to>
      <xdr:col>107</xdr:col>
      <xdr:colOff>101600</xdr:colOff>
      <xdr:row>37</xdr:row>
      <xdr:rowOff>31750</xdr:rowOff>
    </xdr:to>
    <xdr:sp macro="" textlink="">
      <xdr:nvSpPr>
        <xdr:cNvPr id="485" name="楕円 484"/>
        <xdr:cNvSpPr/>
      </xdr:nvSpPr>
      <xdr:spPr>
        <a:xfrm>
          <a:off x="20383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152400</xdr:rowOff>
    </xdr:from>
    <xdr:to>
      <xdr:col>111</xdr:col>
      <xdr:colOff>177800</xdr:colOff>
      <xdr:row>36</xdr:row>
      <xdr:rowOff>160020</xdr:rowOff>
    </xdr:to>
    <xdr:cxnSp macro="">
      <xdr:nvCxnSpPr>
        <xdr:cNvPr id="486" name="直線コネクタ 485"/>
        <xdr:cNvCxnSpPr/>
      </xdr:nvCxnSpPr>
      <xdr:spPr>
        <a:xfrm>
          <a:off x="20434300" y="6324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101600</xdr:rowOff>
    </xdr:from>
    <xdr:to>
      <xdr:col>102</xdr:col>
      <xdr:colOff>165100</xdr:colOff>
      <xdr:row>37</xdr:row>
      <xdr:rowOff>31750</xdr:rowOff>
    </xdr:to>
    <xdr:sp macro="" textlink="">
      <xdr:nvSpPr>
        <xdr:cNvPr id="487" name="楕円 486"/>
        <xdr:cNvSpPr/>
      </xdr:nvSpPr>
      <xdr:spPr>
        <a:xfrm>
          <a:off x="19494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152400</xdr:rowOff>
    </xdr:from>
    <xdr:to>
      <xdr:col>107</xdr:col>
      <xdr:colOff>50800</xdr:colOff>
      <xdr:row>36</xdr:row>
      <xdr:rowOff>152400</xdr:rowOff>
    </xdr:to>
    <xdr:cxnSp macro="">
      <xdr:nvCxnSpPr>
        <xdr:cNvPr id="488" name="直線コネクタ 487"/>
        <xdr:cNvCxnSpPr/>
      </xdr:nvCxnSpPr>
      <xdr:spPr>
        <a:xfrm>
          <a:off x="19545300" y="632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71120</xdr:rowOff>
    </xdr:from>
    <xdr:to>
      <xdr:col>98</xdr:col>
      <xdr:colOff>38100</xdr:colOff>
      <xdr:row>37</xdr:row>
      <xdr:rowOff>1270</xdr:rowOff>
    </xdr:to>
    <xdr:sp macro="" textlink="">
      <xdr:nvSpPr>
        <xdr:cNvPr id="489" name="楕円 488"/>
        <xdr:cNvSpPr/>
      </xdr:nvSpPr>
      <xdr:spPr>
        <a:xfrm>
          <a:off x="18605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121920</xdr:rowOff>
    </xdr:from>
    <xdr:to>
      <xdr:col>102</xdr:col>
      <xdr:colOff>114300</xdr:colOff>
      <xdr:row>36</xdr:row>
      <xdr:rowOff>152400</xdr:rowOff>
    </xdr:to>
    <xdr:cxnSp macro="">
      <xdr:nvCxnSpPr>
        <xdr:cNvPr id="490" name="直線コネクタ 489"/>
        <xdr:cNvCxnSpPr/>
      </xdr:nvCxnSpPr>
      <xdr:spPr>
        <a:xfrm>
          <a:off x="18656300" y="6294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152417</xdr:rowOff>
    </xdr:from>
    <xdr:ext cx="469744" cy="259045"/>
    <xdr:sp macro="" textlink="">
      <xdr:nvSpPr>
        <xdr:cNvPr id="491" name="n_1aveValue【認定こども園・幼稚園・保育所】&#10;一人当たり面積"/>
        <xdr:cNvSpPr txBox="1"/>
      </xdr:nvSpPr>
      <xdr:spPr>
        <a:xfrm>
          <a:off x="21075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137177</xdr:rowOff>
    </xdr:from>
    <xdr:ext cx="469744" cy="259045"/>
    <xdr:sp macro="" textlink="">
      <xdr:nvSpPr>
        <xdr:cNvPr id="492" name="n_2aveValue【認定こども園・幼稚園・保育所】&#10;一人当たり面積"/>
        <xdr:cNvSpPr txBox="1"/>
      </xdr:nvSpPr>
      <xdr:spPr>
        <a:xfrm>
          <a:off x="20199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91457</xdr:rowOff>
    </xdr:from>
    <xdr:ext cx="469744" cy="259045"/>
    <xdr:sp macro="" textlink="">
      <xdr:nvSpPr>
        <xdr:cNvPr id="493" name="n_3aveValue【認定こども園・幼稚園・保育所】&#10;一人当たり面積"/>
        <xdr:cNvSpPr txBox="1"/>
      </xdr:nvSpPr>
      <xdr:spPr>
        <a:xfrm>
          <a:off x="19310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144797</xdr:rowOff>
    </xdr:from>
    <xdr:ext cx="469744" cy="259045"/>
    <xdr:sp macro="" textlink="">
      <xdr:nvSpPr>
        <xdr:cNvPr id="494" name="n_4aveValue【認定こども園・幼稚園・保育所】&#10;一人当たり面積"/>
        <xdr:cNvSpPr txBox="1"/>
      </xdr:nvSpPr>
      <xdr:spPr>
        <a:xfrm>
          <a:off x="184214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55897</xdr:rowOff>
    </xdr:from>
    <xdr:ext cx="469744" cy="259045"/>
    <xdr:sp macro="" textlink="">
      <xdr:nvSpPr>
        <xdr:cNvPr id="495" name="n_1mainValue【認定こども園・幼稚園・保育所】&#10;一人当たり面積"/>
        <xdr:cNvSpPr txBox="1"/>
      </xdr:nvSpPr>
      <xdr:spPr>
        <a:xfrm>
          <a:off x="21075727" y="60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48277</xdr:rowOff>
    </xdr:from>
    <xdr:ext cx="469744" cy="259045"/>
    <xdr:sp macro="" textlink="">
      <xdr:nvSpPr>
        <xdr:cNvPr id="496" name="n_2mainValue【認定こども園・幼稚園・保育所】&#10;一人当たり面積"/>
        <xdr:cNvSpPr txBox="1"/>
      </xdr:nvSpPr>
      <xdr:spPr>
        <a:xfrm>
          <a:off x="201994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48277</xdr:rowOff>
    </xdr:from>
    <xdr:ext cx="469744" cy="259045"/>
    <xdr:sp macro="" textlink="">
      <xdr:nvSpPr>
        <xdr:cNvPr id="497" name="n_3mainValue【認定こども園・幼稚園・保育所】&#10;一人当たり面積"/>
        <xdr:cNvSpPr txBox="1"/>
      </xdr:nvSpPr>
      <xdr:spPr>
        <a:xfrm>
          <a:off x="193104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17797</xdr:rowOff>
    </xdr:from>
    <xdr:ext cx="469744" cy="259045"/>
    <xdr:sp macro="" textlink="">
      <xdr:nvSpPr>
        <xdr:cNvPr id="498" name="n_4mainValue【認定こども園・幼稚園・保育所】&#10;一人当たり面積"/>
        <xdr:cNvSpPr txBox="1"/>
      </xdr:nvSpPr>
      <xdr:spPr>
        <a:xfrm>
          <a:off x="184214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7" name="テキスト ボックス 5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8" name="直線コネクタ 5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9" name="テキスト ボックス 50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0" name="直線コネクタ 50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1" name="テキスト ボックス 51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2" name="直線コネクタ 51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3" name="テキスト ボックス 51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4" name="直線コネクタ 51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5" name="テキスト ボックス 51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6" name="直線コネクタ 51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7" name="テキスト ボックス 51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8" name="直線コネクタ 51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9" name="テキスト ボックス 51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0" name="直線コネクタ 51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1" name="テキスト ボックス 52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168184</xdr:rowOff>
    </xdr:from>
    <xdr:to>
      <xdr:col>85</xdr:col>
      <xdr:colOff>126364</xdr:colOff>
      <xdr:row>64</xdr:row>
      <xdr:rowOff>101237</xdr:rowOff>
    </xdr:to>
    <xdr:cxnSp macro="">
      <xdr:nvCxnSpPr>
        <xdr:cNvPr id="525" name="直線コネクタ 524"/>
        <xdr:cNvCxnSpPr/>
      </xdr:nvCxnSpPr>
      <xdr:spPr>
        <a:xfrm flipV="1">
          <a:off x="16318864" y="959793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105064</xdr:rowOff>
    </xdr:from>
    <xdr:ext cx="405111" cy="259045"/>
    <xdr:sp macro="" textlink="">
      <xdr:nvSpPr>
        <xdr:cNvPr id="526" name="【学校施設】&#10;有形固定資産減価償却率最小値テキスト"/>
        <xdr:cNvSpPr txBox="1"/>
      </xdr:nvSpPr>
      <xdr:spPr>
        <a:xfrm>
          <a:off x="16357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101237</xdr:rowOff>
    </xdr:from>
    <xdr:to>
      <xdr:col>86</xdr:col>
      <xdr:colOff>25400</xdr:colOff>
      <xdr:row>64</xdr:row>
      <xdr:rowOff>101237</xdr:rowOff>
    </xdr:to>
    <xdr:cxnSp macro="">
      <xdr:nvCxnSpPr>
        <xdr:cNvPr id="527" name="直線コネクタ 526"/>
        <xdr:cNvCxnSpPr/>
      </xdr:nvCxnSpPr>
      <xdr:spPr>
        <a:xfrm>
          <a:off x="16230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114861</xdr:rowOff>
    </xdr:from>
    <xdr:ext cx="405111" cy="259045"/>
    <xdr:sp macro="" textlink="">
      <xdr:nvSpPr>
        <xdr:cNvPr id="528" name="【学校施設】&#10;有形固定資産減価償却率最大値テキスト"/>
        <xdr:cNvSpPr txBox="1"/>
      </xdr:nvSpPr>
      <xdr:spPr>
        <a:xfrm>
          <a:off x="16357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168184</xdr:rowOff>
    </xdr:from>
    <xdr:to>
      <xdr:col>86</xdr:col>
      <xdr:colOff>25400</xdr:colOff>
      <xdr:row>55</xdr:row>
      <xdr:rowOff>168184</xdr:rowOff>
    </xdr:to>
    <xdr:cxnSp macro="">
      <xdr:nvCxnSpPr>
        <xdr:cNvPr id="529" name="直線コネクタ 528"/>
        <xdr:cNvCxnSpPr/>
      </xdr:nvCxnSpPr>
      <xdr:spPr>
        <a:xfrm>
          <a:off x="16230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167657</xdr:rowOff>
    </xdr:from>
    <xdr:ext cx="405111" cy="259045"/>
    <xdr:sp macro="" textlink="">
      <xdr:nvSpPr>
        <xdr:cNvPr id="530" name="【学校施設】&#10;有形固定資産減価償却率平均値テキスト"/>
        <xdr:cNvSpPr txBox="1"/>
      </xdr:nvSpPr>
      <xdr:spPr>
        <a:xfrm>
          <a:off x="16357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531" name="フローチャート: 判断 530"/>
        <xdr:cNvSpPr/>
      </xdr:nvSpPr>
      <xdr:spPr>
        <a:xfrm>
          <a:off x="16268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32" name="フローチャート: 判断 531"/>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33" name="フローチャート: 判断 532"/>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110853</xdr:rowOff>
    </xdr:from>
    <xdr:to>
      <xdr:col>72</xdr:col>
      <xdr:colOff>38100</xdr:colOff>
      <xdr:row>60</xdr:row>
      <xdr:rowOff>41003</xdr:rowOff>
    </xdr:to>
    <xdr:sp macro="" textlink="">
      <xdr:nvSpPr>
        <xdr:cNvPr id="534" name="フローチャート: 判断 533"/>
        <xdr:cNvSpPr/>
      </xdr:nvSpPr>
      <xdr:spPr>
        <a:xfrm>
          <a:off x="13652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12881</xdr:rowOff>
    </xdr:from>
    <xdr:to>
      <xdr:col>67</xdr:col>
      <xdr:colOff>101600</xdr:colOff>
      <xdr:row>59</xdr:row>
      <xdr:rowOff>114481</xdr:rowOff>
    </xdr:to>
    <xdr:sp macro="" textlink="">
      <xdr:nvSpPr>
        <xdr:cNvPr id="535" name="フローチャート: 判断 534"/>
        <xdr:cNvSpPr/>
      </xdr:nvSpPr>
      <xdr:spPr>
        <a:xfrm>
          <a:off x="12763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97790</xdr:rowOff>
    </xdr:from>
    <xdr:to>
      <xdr:col>85</xdr:col>
      <xdr:colOff>177800</xdr:colOff>
      <xdr:row>60</xdr:row>
      <xdr:rowOff>27940</xdr:rowOff>
    </xdr:to>
    <xdr:sp macro="" textlink="">
      <xdr:nvSpPr>
        <xdr:cNvPr id="541" name="楕円 540"/>
        <xdr:cNvSpPr/>
      </xdr:nvSpPr>
      <xdr:spPr>
        <a:xfrm>
          <a:off x="16268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120667</xdr:rowOff>
    </xdr:from>
    <xdr:ext cx="405111" cy="259045"/>
    <xdr:sp macro="" textlink="">
      <xdr:nvSpPr>
        <xdr:cNvPr id="542" name="【学校施設】&#10;有形固定資産減価償却率該当値テキスト"/>
        <xdr:cNvSpPr txBox="1"/>
      </xdr:nvSpPr>
      <xdr:spPr>
        <a:xfrm>
          <a:off x="16357600"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65133</xdr:rowOff>
    </xdr:from>
    <xdr:to>
      <xdr:col>81</xdr:col>
      <xdr:colOff>101600</xdr:colOff>
      <xdr:row>59</xdr:row>
      <xdr:rowOff>166733</xdr:rowOff>
    </xdr:to>
    <xdr:sp macro="" textlink="">
      <xdr:nvSpPr>
        <xdr:cNvPr id="543" name="楕円 542"/>
        <xdr:cNvSpPr/>
      </xdr:nvSpPr>
      <xdr:spPr>
        <a:xfrm>
          <a:off x="15430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115933</xdr:rowOff>
    </xdr:from>
    <xdr:to>
      <xdr:col>85</xdr:col>
      <xdr:colOff>127000</xdr:colOff>
      <xdr:row>59</xdr:row>
      <xdr:rowOff>148590</xdr:rowOff>
    </xdr:to>
    <xdr:cxnSp macro="">
      <xdr:nvCxnSpPr>
        <xdr:cNvPr id="544" name="直線コネクタ 543"/>
        <xdr:cNvCxnSpPr/>
      </xdr:nvCxnSpPr>
      <xdr:spPr>
        <a:xfrm>
          <a:off x="15481300" y="1023148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45538</xdr:rowOff>
    </xdr:from>
    <xdr:to>
      <xdr:col>76</xdr:col>
      <xdr:colOff>165100</xdr:colOff>
      <xdr:row>59</xdr:row>
      <xdr:rowOff>147138</xdr:rowOff>
    </xdr:to>
    <xdr:sp macro="" textlink="">
      <xdr:nvSpPr>
        <xdr:cNvPr id="545" name="楕円 544"/>
        <xdr:cNvSpPr/>
      </xdr:nvSpPr>
      <xdr:spPr>
        <a:xfrm>
          <a:off x="14541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96338</xdr:rowOff>
    </xdr:from>
    <xdr:to>
      <xdr:col>81</xdr:col>
      <xdr:colOff>50800</xdr:colOff>
      <xdr:row>59</xdr:row>
      <xdr:rowOff>115933</xdr:rowOff>
    </xdr:to>
    <xdr:cxnSp macro="">
      <xdr:nvCxnSpPr>
        <xdr:cNvPr id="546" name="直線コネクタ 545"/>
        <xdr:cNvCxnSpPr/>
      </xdr:nvCxnSpPr>
      <xdr:spPr>
        <a:xfrm>
          <a:off x="14592300" y="1021188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55335</xdr:rowOff>
    </xdr:from>
    <xdr:to>
      <xdr:col>72</xdr:col>
      <xdr:colOff>38100</xdr:colOff>
      <xdr:row>59</xdr:row>
      <xdr:rowOff>156935</xdr:rowOff>
    </xdr:to>
    <xdr:sp macro="" textlink="">
      <xdr:nvSpPr>
        <xdr:cNvPr id="547" name="楕円 546"/>
        <xdr:cNvSpPr/>
      </xdr:nvSpPr>
      <xdr:spPr>
        <a:xfrm>
          <a:off x="13652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96338</xdr:rowOff>
    </xdr:from>
    <xdr:to>
      <xdr:col>76</xdr:col>
      <xdr:colOff>114300</xdr:colOff>
      <xdr:row>59</xdr:row>
      <xdr:rowOff>106135</xdr:rowOff>
    </xdr:to>
    <xdr:cxnSp macro="">
      <xdr:nvCxnSpPr>
        <xdr:cNvPr id="548" name="直線コネクタ 547"/>
        <xdr:cNvCxnSpPr/>
      </xdr:nvCxnSpPr>
      <xdr:spPr>
        <a:xfrm flipV="1">
          <a:off x="13703300" y="10211888"/>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65133</xdr:rowOff>
    </xdr:from>
    <xdr:to>
      <xdr:col>67</xdr:col>
      <xdr:colOff>101600</xdr:colOff>
      <xdr:row>59</xdr:row>
      <xdr:rowOff>166733</xdr:rowOff>
    </xdr:to>
    <xdr:sp macro="" textlink="">
      <xdr:nvSpPr>
        <xdr:cNvPr id="549" name="楕円 548"/>
        <xdr:cNvSpPr/>
      </xdr:nvSpPr>
      <xdr:spPr>
        <a:xfrm>
          <a:off x="12763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106135</xdr:rowOff>
    </xdr:from>
    <xdr:to>
      <xdr:col>71</xdr:col>
      <xdr:colOff>177800</xdr:colOff>
      <xdr:row>59</xdr:row>
      <xdr:rowOff>115933</xdr:rowOff>
    </xdr:to>
    <xdr:cxnSp macro="">
      <xdr:nvCxnSpPr>
        <xdr:cNvPr id="550" name="直線コネクタ 549"/>
        <xdr:cNvCxnSpPr/>
      </xdr:nvCxnSpPr>
      <xdr:spPr>
        <a:xfrm flipV="1">
          <a:off x="12814300" y="1022168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551" name="n_1aveValue【学校施設】&#10;有形固定資産減価償却率"/>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552" name="n_2aveValue【学校施設】&#10;有形固定資産減価償却率"/>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32130</xdr:rowOff>
    </xdr:from>
    <xdr:ext cx="405111" cy="259045"/>
    <xdr:sp macro="" textlink="">
      <xdr:nvSpPr>
        <xdr:cNvPr id="553" name="n_3aveValue【学校施設】&#10;有形固定資産減価償却率"/>
        <xdr:cNvSpPr txBox="1"/>
      </xdr:nvSpPr>
      <xdr:spPr>
        <a:xfrm>
          <a:off x="13500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131008</xdr:rowOff>
    </xdr:from>
    <xdr:ext cx="405111" cy="259045"/>
    <xdr:sp macro="" textlink="">
      <xdr:nvSpPr>
        <xdr:cNvPr id="554" name="n_4aveValue【学校施設】&#10;有形固定資産減価償却率"/>
        <xdr:cNvSpPr txBox="1"/>
      </xdr:nvSpPr>
      <xdr:spPr>
        <a:xfrm>
          <a:off x="12611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11810</xdr:rowOff>
    </xdr:from>
    <xdr:ext cx="405111" cy="259045"/>
    <xdr:sp macro="" textlink="">
      <xdr:nvSpPr>
        <xdr:cNvPr id="555" name="n_1mainValue【学校施設】&#10;有形固定資産減価償却率"/>
        <xdr:cNvSpPr txBox="1"/>
      </xdr:nvSpPr>
      <xdr:spPr>
        <a:xfrm>
          <a:off x="152660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163665</xdr:rowOff>
    </xdr:from>
    <xdr:ext cx="405111" cy="259045"/>
    <xdr:sp macro="" textlink="">
      <xdr:nvSpPr>
        <xdr:cNvPr id="556" name="n_2mainValue【学校施設】&#10;有形固定資産減価償却率"/>
        <xdr:cNvSpPr txBox="1"/>
      </xdr:nvSpPr>
      <xdr:spPr>
        <a:xfrm>
          <a:off x="14389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557" name="n_3mainValue【学校施設】&#10;有形固定資産減価償却率"/>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157860</xdr:rowOff>
    </xdr:from>
    <xdr:ext cx="405111" cy="259045"/>
    <xdr:sp macro="" textlink="">
      <xdr:nvSpPr>
        <xdr:cNvPr id="558" name="n_4mainValue【学校施設】&#10;有形固定資産減価償却率"/>
        <xdr:cNvSpPr txBox="1"/>
      </xdr:nvSpPr>
      <xdr:spPr>
        <a:xfrm>
          <a:off x="12611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9" name="テキスト ボックス 56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0" name="直線コネクタ 56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1" name="テキスト ボックス 57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2" name="直線コネクタ 57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3" name="テキスト ボックス 57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4" name="直線コネクタ 57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5" name="テキスト ボックス 57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6" name="直線コネクタ 57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7" name="テキスト ボックス 57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61264</xdr:rowOff>
    </xdr:from>
    <xdr:to>
      <xdr:col>116</xdr:col>
      <xdr:colOff>62864</xdr:colOff>
      <xdr:row>64</xdr:row>
      <xdr:rowOff>53949</xdr:rowOff>
    </xdr:to>
    <xdr:cxnSp macro="">
      <xdr:nvCxnSpPr>
        <xdr:cNvPr id="581" name="直線コネクタ 580"/>
        <xdr:cNvCxnSpPr/>
      </xdr:nvCxnSpPr>
      <xdr:spPr>
        <a:xfrm flipV="1">
          <a:off x="22160864" y="9491014"/>
          <a:ext cx="0" cy="1535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57776</xdr:rowOff>
    </xdr:from>
    <xdr:ext cx="469744" cy="259045"/>
    <xdr:sp macro="" textlink="">
      <xdr:nvSpPr>
        <xdr:cNvPr id="582" name="【学校施設】&#10;一人当たり面積最小値テキスト"/>
        <xdr:cNvSpPr txBox="1"/>
      </xdr:nvSpPr>
      <xdr:spPr>
        <a:xfrm>
          <a:off x="22199600" y="1103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53949</xdr:rowOff>
    </xdr:from>
    <xdr:to>
      <xdr:col>116</xdr:col>
      <xdr:colOff>152400</xdr:colOff>
      <xdr:row>64</xdr:row>
      <xdr:rowOff>53949</xdr:rowOff>
    </xdr:to>
    <xdr:cxnSp macro="">
      <xdr:nvCxnSpPr>
        <xdr:cNvPr id="583" name="直線コネクタ 582"/>
        <xdr:cNvCxnSpPr/>
      </xdr:nvCxnSpPr>
      <xdr:spPr>
        <a:xfrm>
          <a:off x="22072600" y="1102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7941</xdr:rowOff>
    </xdr:from>
    <xdr:ext cx="469744" cy="259045"/>
    <xdr:sp macro="" textlink="">
      <xdr:nvSpPr>
        <xdr:cNvPr id="584" name="【学校施設】&#10;一人当たり面積最大値テキスト"/>
        <xdr:cNvSpPr txBox="1"/>
      </xdr:nvSpPr>
      <xdr:spPr>
        <a:xfrm>
          <a:off x="22199600" y="92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61264</xdr:rowOff>
    </xdr:from>
    <xdr:to>
      <xdr:col>116</xdr:col>
      <xdr:colOff>152400</xdr:colOff>
      <xdr:row>55</xdr:row>
      <xdr:rowOff>61264</xdr:rowOff>
    </xdr:to>
    <xdr:cxnSp macro="">
      <xdr:nvCxnSpPr>
        <xdr:cNvPr id="585" name="直線コネクタ 584"/>
        <xdr:cNvCxnSpPr/>
      </xdr:nvCxnSpPr>
      <xdr:spPr>
        <a:xfrm>
          <a:off x="22072600" y="94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17340</xdr:rowOff>
    </xdr:from>
    <xdr:ext cx="469744" cy="259045"/>
    <xdr:sp macro="" textlink="">
      <xdr:nvSpPr>
        <xdr:cNvPr id="586" name="【学校施設】&#10;一人当たり面積平均値テキスト"/>
        <xdr:cNvSpPr txBox="1"/>
      </xdr:nvSpPr>
      <xdr:spPr>
        <a:xfrm>
          <a:off x="22199600" y="10647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165913</xdr:rowOff>
    </xdr:from>
    <xdr:to>
      <xdr:col>116</xdr:col>
      <xdr:colOff>114300</xdr:colOff>
      <xdr:row>63</xdr:row>
      <xdr:rowOff>96063</xdr:rowOff>
    </xdr:to>
    <xdr:sp macro="" textlink="">
      <xdr:nvSpPr>
        <xdr:cNvPr id="587" name="フローチャート: 判断 586"/>
        <xdr:cNvSpPr/>
      </xdr:nvSpPr>
      <xdr:spPr>
        <a:xfrm>
          <a:off x="22110700" y="1079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163170</xdr:rowOff>
    </xdr:from>
    <xdr:to>
      <xdr:col>112</xdr:col>
      <xdr:colOff>38100</xdr:colOff>
      <xdr:row>63</xdr:row>
      <xdr:rowOff>93320</xdr:rowOff>
    </xdr:to>
    <xdr:sp macro="" textlink="">
      <xdr:nvSpPr>
        <xdr:cNvPr id="588" name="フローチャート: 判断 587"/>
        <xdr:cNvSpPr/>
      </xdr:nvSpPr>
      <xdr:spPr>
        <a:xfrm>
          <a:off x="21272500" y="1079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169113</xdr:rowOff>
    </xdr:from>
    <xdr:to>
      <xdr:col>107</xdr:col>
      <xdr:colOff>101600</xdr:colOff>
      <xdr:row>63</xdr:row>
      <xdr:rowOff>99263</xdr:rowOff>
    </xdr:to>
    <xdr:sp macro="" textlink="">
      <xdr:nvSpPr>
        <xdr:cNvPr id="589" name="フローチャート: 判断 588"/>
        <xdr:cNvSpPr/>
      </xdr:nvSpPr>
      <xdr:spPr>
        <a:xfrm>
          <a:off x="20383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5435</xdr:rowOff>
    </xdr:from>
    <xdr:to>
      <xdr:col>102</xdr:col>
      <xdr:colOff>165100</xdr:colOff>
      <xdr:row>63</xdr:row>
      <xdr:rowOff>107035</xdr:rowOff>
    </xdr:to>
    <xdr:sp macro="" textlink="">
      <xdr:nvSpPr>
        <xdr:cNvPr id="590" name="フローチャート: 判断 589"/>
        <xdr:cNvSpPr/>
      </xdr:nvSpPr>
      <xdr:spPr>
        <a:xfrm>
          <a:off x="19494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52527</xdr:rowOff>
    </xdr:from>
    <xdr:to>
      <xdr:col>98</xdr:col>
      <xdr:colOff>38100</xdr:colOff>
      <xdr:row>63</xdr:row>
      <xdr:rowOff>154127</xdr:rowOff>
    </xdr:to>
    <xdr:sp macro="" textlink="">
      <xdr:nvSpPr>
        <xdr:cNvPr id="591" name="フローチャート: 判断 590"/>
        <xdr:cNvSpPr/>
      </xdr:nvSpPr>
      <xdr:spPr>
        <a:xfrm>
          <a:off x="18605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26924</xdr:rowOff>
    </xdr:from>
    <xdr:to>
      <xdr:col>116</xdr:col>
      <xdr:colOff>114300</xdr:colOff>
      <xdr:row>63</xdr:row>
      <xdr:rowOff>128524</xdr:rowOff>
    </xdr:to>
    <xdr:sp macro="" textlink="">
      <xdr:nvSpPr>
        <xdr:cNvPr id="597" name="楕円 596"/>
        <xdr:cNvSpPr/>
      </xdr:nvSpPr>
      <xdr:spPr>
        <a:xfrm>
          <a:off x="22110700" y="1082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5351</xdr:rowOff>
    </xdr:from>
    <xdr:ext cx="469744" cy="259045"/>
    <xdr:sp macro="" textlink="">
      <xdr:nvSpPr>
        <xdr:cNvPr id="598" name="【学校施設】&#10;一人当たり面積該当値テキスト"/>
        <xdr:cNvSpPr txBox="1"/>
      </xdr:nvSpPr>
      <xdr:spPr>
        <a:xfrm>
          <a:off x="22199600" y="1080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26009</xdr:rowOff>
    </xdr:from>
    <xdr:to>
      <xdr:col>112</xdr:col>
      <xdr:colOff>38100</xdr:colOff>
      <xdr:row>63</xdr:row>
      <xdr:rowOff>127609</xdr:rowOff>
    </xdr:to>
    <xdr:sp macro="" textlink="">
      <xdr:nvSpPr>
        <xdr:cNvPr id="599" name="楕円 598"/>
        <xdr:cNvSpPr/>
      </xdr:nvSpPr>
      <xdr:spPr>
        <a:xfrm>
          <a:off x="21272500" y="1082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76809</xdr:rowOff>
    </xdr:from>
    <xdr:to>
      <xdr:col>116</xdr:col>
      <xdr:colOff>63500</xdr:colOff>
      <xdr:row>63</xdr:row>
      <xdr:rowOff>77724</xdr:rowOff>
    </xdr:to>
    <xdr:cxnSp macro="">
      <xdr:nvCxnSpPr>
        <xdr:cNvPr id="600" name="直線コネクタ 599"/>
        <xdr:cNvCxnSpPr/>
      </xdr:nvCxnSpPr>
      <xdr:spPr>
        <a:xfrm>
          <a:off x="21323300" y="10878159"/>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19609</xdr:rowOff>
    </xdr:from>
    <xdr:to>
      <xdr:col>107</xdr:col>
      <xdr:colOff>101600</xdr:colOff>
      <xdr:row>63</xdr:row>
      <xdr:rowOff>121209</xdr:rowOff>
    </xdr:to>
    <xdr:sp macro="" textlink="">
      <xdr:nvSpPr>
        <xdr:cNvPr id="601" name="楕円 600"/>
        <xdr:cNvSpPr/>
      </xdr:nvSpPr>
      <xdr:spPr>
        <a:xfrm>
          <a:off x="20383500" y="1082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70409</xdr:rowOff>
    </xdr:from>
    <xdr:to>
      <xdr:col>111</xdr:col>
      <xdr:colOff>177800</xdr:colOff>
      <xdr:row>63</xdr:row>
      <xdr:rowOff>76809</xdr:rowOff>
    </xdr:to>
    <xdr:cxnSp macro="">
      <xdr:nvCxnSpPr>
        <xdr:cNvPr id="602" name="直線コネクタ 601"/>
        <xdr:cNvCxnSpPr/>
      </xdr:nvCxnSpPr>
      <xdr:spPr>
        <a:xfrm>
          <a:off x="20434300" y="10871759"/>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18694</xdr:rowOff>
    </xdr:from>
    <xdr:to>
      <xdr:col>102</xdr:col>
      <xdr:colOff>165100</xdr:colOff>
      <xdr:row>63</xdr:row>
      <xdr:rowOff>120294</xdr:rowOff>
    </xdr:to>
    <xdr:sp macro="" textlink="">
      <xdr:nvSpPr>
        <xdr:cNvPr id="603" name="楕円 602"/>
        <xdr:cNvSpPr/>
      </xdr:nvSpPr>
      <xdr:spPr>
        <a:xfrm>
          <a:off x="19494500" y="1082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69494</xdr:rowOff>
    </xdr:from>
    <xdr:to>
      <xdr:col>107</xdr:col>
      <xdr:colOff>50800</xdr:colOff>
      <xdr:row>63</xdr:row>
      <xdr:rowOff>70409</xdr:rowOff>
    </xdr:to>
    <xdr:cxnSp macro="">
      <xdr:nvCxnSpPr>
        <xdr:cNvPr id="604" name="直線コネクタ 603"/>
        <xdr:cNvCxnSpPr/>
      </xdr:nvCxnSpPr>
      <xdr:spPr>
        <a:xfrm>
          <a:off x="19545300" y="1087084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22809</xdr:rowOff>
    </xdr:from>
    <xdr:to>
      <xdr:col>98</xdr:col>
      <xdr:colOff>38100</xdr:colOff>
      <xdr:row>63</xdr:row>
      <xdr:rowOff>124409</xdr:rowOff>
    </xdr:to>
    <xdr:sp macro="" textlink="">
      <xdr:nvSpPr>
        <xdr:cNvPr id="605" name="楕円 604"/>
        <xdr:cNvSpPr/>
      </xdr:nvSpPr>
      <xdr:spPr>
        <a:xfrm>
          <a:off x="18605500" y="1082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69494</xdr:rowOff>
    </xdr:from>
    <xdr:to>
      <xdr:col>102</xdr:col>
      <xdr:colOff>114300</xdr:colOff>
      <xdr:row>63</xdr:row>
      <xdr:rowOff>73609</xdr:rowOff>
    </xdr:to>
    <xdr:cxnSp macro="">
      <xdr:nvCxnSpPr>
        <xdr:cNvPr id="606" name="直線コネクタ 605"/>
        <xdr:cNvCxnSpPr/>
      </xdr:nvCxnSpPr>
      <xdr:spPr>
        <a:xfrm flipV="1">
          <a:off x="18656300" y="10870844"/>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109847</xdr:rowOff>
    </xdr:from>
    <xdr:ext cx="469744" cy="259045"/>
    <xdr:sp macro="" textlink="">
      <xdr:nvSpPr>
        <xdr:cNvPr id="607" name="n_1aveValue【学校施設】&#10;一人当たり面積"/>
        <xdr:cNvSpPr txBox="1"/>
      </xdr:nvSpPr>
      <xdr:spPr>
        <a:xfrm>
          <a:off x="21075727" y="1056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115790</xdr:rowOff>
    </xdr:from>
    <xdr:ext cx="469744" cy="259045"/>
    <xdr:sp macro="" textlink="">
      <xdr:nvSpPr>
        <xdr:cNvPr id="608" name="n_2aveValue【学校施設】&#10;一人当たり面積"/>
        <xdr:cNvSpPr txBox="1"/>
      </xdr:nvSpPr>
      <xdr:spPr>
        <a:xfrm>
          <a:off x="20199427" y="105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123562</xdr:rowOff>
    </xdr:from>
    <xdr:ext cx="469744" cy="259045"/>
    <xdr:sp macro="" textlink="">
      <xdr:nvSpPr>
        <xdr:cNvPr id="609" name="n_3aveValue【学校施設】&#10;一人当たり面積"/>
        <xdr:cNvSpPr txBox="1"/>
      </xdr:nvSpPr>
      <xdr:spPr>
        <a:xfrm>
          <a:off x="193104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145254</xdr:rowOff>
    </xdr:from>
    <xdr:ext cx="469744" cy="259045"/>
    <xdr:sp macro="" textlink="">
      <xdr:nvSpPr>
        <xdr:cNvPr id="610" name="n_4aveValue【学校施設】&#10;一人当たり面積"/>
        <xdr:cNvSpPr txBox="1"/>
      </xdr:nvSpPr>
      <xdr:spPr>
        <a:xfrm>
          <a:off x="18421427" y="1094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118736</xdr:rowOff>
    </xdr:from>
    <xdr:ext cx="469744" cy="259045"/>
    <xdr:sp macro="" textlink="">
      <xdr:nvSpPr>
        <xdr:cNvPr id="611" name="n_1mainValue【学校施設】&#10;一人当たり面積"/>
        <xdr:cNvSpPr txBox="1"/>
      </xdr:nvSpPr>
      <xdr:spPr>
        <a:xfrm>
          <a:off x="21075727" y="1092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112336</xdr:rowOff>
    </xdr:from>
    <xdr:ext cx="469744" cy="259045"/>
    <xdr:sp macro="" textlink="">
      <xdr:nvSpPr>
        <xdr:cNvPr id="612" name="n_2mainValue【学校施設】&#10;一人当たり面積"/>
        <xdr:cNvSpPr txBox="1"/>
      </xdr:nvSpPr>
      <xdr:spPr>
        <a:xfrm>
          <a:off x="20199427" y="1091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111421</xdr:rowOff>
    </xdr:from>
    <xdr:ext cx="469744" cy="259045"/>
    <xdr:sp macro="" textlink="">
      <xdr:nvSpPr>
        <xdr:cNvPr id="613" name="n_3mainValue【学校施設】&#10;一人当たり面積"/>
        <xdr:cNvSpPr txBox="1"/>
      </xdr:nvSpPr>
      <xdr:spPr>
        <a:xfrm>
          <a:off x="19310427" y="10912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140936</xdr:rowOff>
    </xdr:from>
    <xdr:ext cx="469744" cy="259045"/>
    <xdr:sp macro="" textlink="">
      <xdr:nvSpPr>
        <xdr:cNvPr id="614" name="n_4mainValue【学校施設】&#10;一人当たり面積"/>
        <xdr:cNvSpPr txBox="1"/>
      </xdr:nvSpPr>
      <xdr:spPr>
        <a:xfrm>
          <a:off x="18421427" y="1059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3" name="テキスト ボックス 62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4" name="直線コネクタ 62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5" name="テキスト ボックス 62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6" name="直線コネクタ 62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7" name="テキスト ボックス 62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8" name="直線コネクタ 62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9" name="テキスト ボックス 62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0" name="直線コネクタ 62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1" name="テキスト ボックス 63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2" name="直線コネクタ 63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3" name="テキスト ボックス 63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4" name="直線コネクタ 63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5" name="テキスト ボックス 63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6" name="直線コネクタ 6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7" name="テキスト ボックス 63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86</xdr:row>
      <xdr:rowOff>114300</xdr:rowOff>
    </xdr:to>
    <xdr:cxnSp macro="">
      <xdr:nvCxnSpPr>
        <xdr:cNvPr id="639" name="直線コネクタ 638"/>
        <xdr:cNvCxnSpPr/>
      </xdr:nvCxnSpPr>
      <xdr:spPr>
        <a:xfrm flipV="1">
          <a:off x="16318864" y="1341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0"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1" name="直線コネクタ 64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642"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643" name="直線コネクタ 642"/>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132097</xdr:rowOff>
    </xdr:from>
    <xdr:ext cx="405111" cy="259045"/>
    <xdr:sp macro="" textlink="">
      <xdr:nvSpPr>
        <xdr:cNvPr id="644" name="【児童館】&#10;有形固定資産減価償却率平均値テキスト"/>
        <xdr:cNvSpPr txBox="1"/>
      </xdr:nvSpPr>
      <xdr:spPr>
        <a:xfrm>
          <a:off x="16357600"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645" name="フローチャート: 判断 644"/>
        <xdr:cNvSpPr/>
      </xdr:nvSpPr>
      <xdr:spPr>
        <a:xfrm>
          <a:off x="16268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6350</xdr:rowOff>
    </xdr:from>
    <xdr:to>
      <xdr:col>81</xdr:col>
      <xdr:colOff>101600</xdr:colOff>
      <xdr:row>81</xdr:row>
      <xdr:rowOff>107950</xdr:rowOff>
    </xdr:to>
    <xdr:sp macro="" textlink="">
      <xdr:nvSpPr>
        <xdr:cNvPr id="646" name="フローチャート: 判断 645"/>
        <xdr:cNvSpPr/>
      </xdr:nvSpPr>
      <xdr:spPr>
        <a:xfrm>
          <a:off x="15430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86361</xdr:rowOff>
    </xdr:from>
    <xdr:to>
      <xdr:col>76</xdr:col>
      <xdr:colOff>165100</xdr:colOff>
      <xdr:row>81</xdr:row>
      <xdr:rowOff>16511</xdr:rowOff>
    </xdr:to>
    <xdr:sp macro="" textlink="">
      <xdr:nvSpPr>
        <xdr:cNvPr id="647" name="フローチャート: 判断 646"/>
        <xdr:cNvSpPr/>
      </xdr:nvSpPr>
      <xdr:spPr>
        <a:xfrm>
          <a:off x="14541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38736</xdr:rowOff>
    </xdr:from>
    <xdr:to>
      <xdr:col>72</xdr:col>
      <xdr:colOff>38100</xdr:colOff>
      <xdr:row>80</xdr:row>
      <xdr:rowOff>140336</xdr:rowOff>
    </xdr:to>
    <xdr:sp macro="" textlink="">
      <xdr:nvSpPr>
        <xdr:cNvPr id="648" name="フローチャート: 判断 647"/>
        <xdr:cNvSpPr/>
      </xdr:nvSpPr>
      <xdr:spPr>
        <a:xfrm>
          <a:off x="13652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69214</xdr:rowOff>
    </xdr:from>
    <xdr:to>
      <xdr:col>67</xdr:col>
      <xdr:colOff>101600</xdr:colOff>
      <xdr:row>80</xdr:row>
      <xdr:rowOff>170814</xdr:rowOff>
    </xdr:to>
    <xdr:sp macro="" textlink="">
      <xdr:nvSpPr>
        <xdr:cNvPr id="649" name="フローチャート: 判断 648"/>
        <xdr:cNvSpPr/>
      </xdr:nvSpPr>
      <xdr:spPr>
        <a:xfrm>
          <a:off x="12763500" y="1378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0" name="テキスト ボックス 6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1" name="テキスト ボックス 6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2" name="テキスト ボックス 6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3" name="テキスト ボックス 6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4" name="テキスト ボックス 6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50164</xdr:rowOff>
    </xdr:from>
    <xdr:to>
      <xdr:col>85</xdr:col>
      <xdr:colOff>177800</xdr:colOff>
      <xdr:row>83</xdr:row>
      <xdr:rowOff>151764</xdr:rowOff>
    </xdr:to>
    <xdr:sp macro="" textlink="">
      <xdr:nvSpPr>
        <xdr:cNvPr id="655" name="楕円 654"/>
        <xdr:cNvSpPr/>
      </xdr:nvSpPr>
      <xdr:spPr>
        <a:xfrm>
          <a:off x="162687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28591</xdr:rowOff>
    </xdr:from>
    <xdr:ext cx="405111" cy="259045"/>
    <xdr:sp macro="" textlink="">
      <xdr:nvSpPr>
        <xdr:cNvPr id="656" name="【児童館】&#10;有形固定資産減価償却率該当値テキスト"/>
        <xdr:cNvSpPr txBox="1"/>
      </xdr:nvSpPr>
      <xdr:spPr>
        <a:xfrm>
          <a:off x="16357600"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143511</xdr:rowOff>
    </xdr:from>
    <xdr:to>
      <xdr:col>81</xdr:col>
      <xdr:colOff>101600</xdr:colOff>
      <xdr:row>83</xdr:row>
      <xdr:rowOff>73661</xdr:rowOff>
    </xdr:to>
    <xdr:sp macro="" textlink="">
      <xdr:nvSpPr>
        <xdr:cNvPr id="657" name="楕円 656"/>
        <xdr:cNvSpPr/>
      </xdr:nvSpPr>
      <xdr:spPr>
        <a:xfrm>
          <a:off x="15430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22861</xdr:rowOff>
    </xdr:from>
    <xdr:to>
      <xdr:col>85</xdr:col>
      <xdr:colOff>127000</xdr:colOff>
      <xdr:row>83</xdr:row>
      <xdr:rowOff>100964</xdr:rowOff>
    </xdr:to>
    <xdr:cxnSp macro="">
      <xdr:nvCxnSpPr>
        <xdr:cNvPr id="658" name="直線コネクタ 657"/>
        <xdr:cNvCxnSpPr/>
      </xdr:nvCxnSpPr>
      <xdr:spPr>
        <a:xfrm>
          <a:off x="15481300" y="14253211"/>
          <a:ext cx="838200" cy="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76836</xdr:rowOff>
    </xdr:from>
    <xdr:to>
      <xdr:col>76</xdr:col>
      <xdr:colOff>165100</xdr:colOff>
      <xdr:row>83</xdr:row>
      <xdr:rowOff>6986</xdr:rowOff>
    </xdr:to>
    <xdr:sp macro="" textlink="">
      <xdr:nvSpPr>
        <xdr:cNvPr id="659" name="楕円 658"/>
        <xdr:cNvSpPr/>
      </xdr:nvSpPr>
      <xdr:spPr>
        <a:xfrm>
          <a:off x="14541500" y="14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127636</xdr:rowOff>
    </xdr:from>
    <xdr:to>
      <xdr:col>81</xdr:col>
      <xdr:colOff>50800</xdr:colOff>
      <xdr:row>83</xdr:row>
      <xdr:rowOff>22861</xdr:rowOff>
    </xdr:to>
    <xdr:cxnSp macro="">
      <xdr:nvCxnSpPr>
        <xdr:cNvPr id="660" name="直線コネクタ 659"/>
        <xdr:cNvCxnSpPr/>
      </xdr:nvCxnSpPr>
      <xdr:spPr>
        <a:xfrm>
          <a:off x="14592300" y="14186536"/>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69214</xdr:rowOff>
    </xdr:from>
    <xdr:to>
      <xdr:col>72</xdr:col>
      <xdr:colOff>38100</xdr:colOff>
      <xdr:row>82</xdr:row>
      <xdr:rowOff>170814</xdr:rowOff>
    </xdr:to>
    <xdr:sp macro="" textlink="">
      <xdr:nvSpPr>
        <xdr:cNvPr id="661" name="楕円 660"/>
        <xdr:cNvSpPr/>
      </xdr:nvSpPr>
      <xdr:spPr>
        <a:xfrm>
          <a:off x="13652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120014</xdr:rowOff>
    </xdr:from>
    <xdr:to>
      <xdr:col>76</xdr:col>
      <xdr:colOff>114300</xdr:colOff>
      <xdr:row>82</xdr:row>
      <xdr:rowOff>127636</xdr:rowOff>
    </xdr:to>
    <xdr:cxnSp macro="">
      <xdr:nvCxnSpPr>
        <xdr:cNvPr id="662" name="直線コネクタ 661"/>
        <xdr:cNvCxnSpPr/>
      </xdr:nvCxnSpPr>
      <xdr:spPr>
        <a:xfrm>
          <a:off x="13703300" y="1417891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34925</xdr:rowOff>
    </xdr:from>
    <xdr:to>
      <xdr:col>67</xdr:col>
      <xdr:colOff>101600</xdr:colOff>
      <xdr:row>82</xdr:row>
      <xdr:rowOff>136525</xdr:rowOff>
    </xdr:to>
    <xdr:sp macro="" textlink="">
      <xdr:nvSpPr>
        <xdr:cNvPr id="663" name="楕円 662"/>
        <xdr:cNvSpPr/>
      </xdr:nvSpPr>
      <xdr:spPr>
        <a:xfrm>
          <a:off x="12763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85725</xdr:rowOff>
    </xdr:from>
    <xdr:to>
      <xdr:col>71</xdr:col>
      <xdr:colOff>177800</xdr:colOff>
      <xdr:row>82</xdr:row>
      <xdr:rowOff>120014</xdr:rowOff>
    </xdr:to>
    <xdr:cxnSp macro="">
      <xdr:nvCxnSpPr>
        <xdr:cNvPr id="664" name="直線コネクタ 663"/>
        <xdr:cNvCxnSpPr/>
      </xdr:nvCxnSpPr>
      <xdr:spPr>
        <a:xfrm>
          <a:off x="12814300" y="141446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124477</xdr:rowOff>
    </xdr:from>
    <xdr:ext cx="405111" cy="259045"/>
    <xdr:sp macro="" textlink="">
      <xdr:nvSpPr>
        <xdr:cNvPr id="665" name="n_1aveValue【児童館】&#10;有形固定資産減価償却率"/>
        <xdr:cNvSpPr txBox="1"/>
      </xdr:nvSpPr>
      <xdr:spPr>
        <a:xfrm>
          <a:off x="152660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33038</xdr:rowOff>
    </xdr:from>
    <xdr:ext cx="405111" cy="259045"/>
    <xdr:sp macro="" textlink="">
      <xdr:nvSpPr>
        <xdr:cNvPr id="666" name="n_2aveValue【児童館】&#10;有形固定資産減価償却率"/>
        <xdr:cNvSpPr txBox="1"/>
      </xdr:nvSpPr>
      <xdr:spPr>
        <a:xfrm>
          <a:off x="14389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156863</xdr:rowOff>
    </xdr:from>
    <xdr:ext cx="405111" cy="259045"/>
    <xdr:sp macro="" textlink="">
      <xdr:nvSpPr>
        <xdr:cNvPr id="667" name="n_3aveValue【児童館】&#10;有形固定資産減価償却率"/>
        <xdr:cNvSpPr txBox="1"/>
      </xdr:nvSpPr>
      <xdr:spPr>
        <a:xfrm>
          <a:off x="13500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15891</xdr:rowOff>
    </xdr:from>
    <xdr:ext cx="405111" cy="259045"/>
    <xdr:sp macro="" textlink="">
      <xdr:nvSpPr>
        <xdr:cNvPr id="668" name="n_4aveValue【児童館】&#10;有形固定資産減価償却率"/>
        <xdr:cNvSpPr txBox="1"/>
      </xdr:nvSpPr>
      <xdr:spPr>
        <a:xfrm>
          <a:off x="126117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64788</xdr:rowOff>
    </xdr:from>
    <xdr:ext cx="405111" cy="259045"/>
    <xdr:sp macro="" textlink="">
      <xdr:nvSpPr>
        <xdr:cNvPr id="669" name="n_1mainValue【児童館】&#10;有形固定資産減価償却率"/>
        <xdr:cNvSpPr txBox="1"/>
      </xdr:nvSpPr>
      <xdr:spPr>
        <a:xfrm>
          <a:off x="152660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169563</xdr:rowOff>
    </xdr:from>
    <xdr:ext cx="405111" cy="259045"/>
    <xdr:sp macro="" textlink="">
      <xdr:nvSpPr>
        <xdr:cNvPr id="670" name="n_2mainValue【児童館】&#10;有形固定資産減価償却率"/>
        <xdr:cNvSpPr txBox="1"/>
      </xdr:nvSpPr>
      <xdr:spPr>
        <a:xfrm>
          <a:off x="14389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161941</xdr:rowOff>
    </xdr:from>
    <xdr:ext cx="405111" cy="259045"/>
    <xdr:sp macro="" textlink="">
      <xdr:nvSpPr>
        <xdr:cNvPr id="671" name="n_3mainValue【児童館】&#10;有形固定資産減価償却率"/>
        <xdr:cNvSpPr txBox="1"/>
      </xdr:nvSpPr>
      <xdr:spPr>
        <a:xfrm>
          <a:off x="135007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127652</xdr:rowOff>
    </xdr:from>
    <xdr:ext cx="405111" cy="259045"/>
    <xdr:sp macro="" textlink="">
      <xdr:nvSpPr>
        <xdr:cNvPr id="672" name="n_4mainValue【児童館】&#10;有形固定資産減価償却率"/>
        <xdr:cNvSpPr txBox="1"/>
      </xdr:nvSpPr>
      <xdr:spPr>
        <a:xfrm>
          <a:off x="12611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3" name="直線コネクタ 68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4" name="テキスト ボックス 68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5" name="直線コネクタ 68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6" name="テキスト ボックス 68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7" name="直線コネクタ 68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8" name="テキスト ボックス 68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9" name="直線コネクタ 68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0" name="テキスト ボックス 68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1" name="直線コネクタ 69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2" name="テキスト ボックス 69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96" name="直線コネクタ 695"/>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97"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98" name="直線コネクタ 69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99"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00" name="直線コネクタ 699"/>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01"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2" name="フローチャート: 判断 701"/>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3" name="フローチャート: 判断 702"/>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04" name="フローチャート: 判断 703"/>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05" name="フローチャート: 判断 704"/>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06" name="フローチャート: 判断 705"/>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712" name="楕円 711"/>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713" name="【児童館】&#10;一人当たり面積該当値テキスト"/>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714" name="楕円 713"/>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715" name="直線コネクタ 714"/>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716" name="楕円 715"/>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717" name="直線コネクタ 716"/>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18" name="楕円 717"/>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719" name="直線コネクタ 718"/>
        <xdr:cNvCxnSpPr/>
      </xdr:nvCxnSpPr>
      <xdr:spPr>
        <a:xfrm>
          <a:off x="19545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139700</xdr:rowOff>
    </xdr:from>
    <xdr:to>
      <xdr:col>98</xdr:col>
      <xdr:colOff>38100</xdr:colOff>
      <xdr:row>85</xdr:row>
      <xdr:rowOff>69850</xdr:rowOff>
    </xdr:to>
    <xdr:sp macro="" textlink="">
      <xdr:nvSpPr>
        <xdr:cNvPr id="720" name="楕円 719"/>
        <xdr:cNvSpPr/>
      </xdr:nvSpPr>
      <xdr:spPr>
        <a:xfrm>
          <a:off x="18605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19050</xdr:rowOff>
    </xdr:from>
    <xdr:to>
      <xdr:col>102</xdr:col>
      <xdr:colOff>114300</xdr:colOff>
      <xdr:row>85</xdr:row>
      <xdr:rowOff>95250</xdr:rowOff>
    </xdr:to>
    <xdr:cxnSp macro="">
      <xdr:nvCxnSpPr>
        <xdr:cNvPr id="721" name="直線コネクタ 720"/>
        <xdr:cNvCxnSpPr/>
      </xdr:nvCxnSpPr>
      <xdr:spPr>
        <a:xfrm>
          <a:off x="18656300" y="14592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2"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23"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24"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725" name="n_4aveValue【児童館】&#10;一人当たり面積"/>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726" name="n_1mainValue【児童館】&#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727" name="n_2mainValue【児童館】&#10;一人当たり面積"/>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728" name="n_3mainValue【児童館】&#10;一人当たり面積"/>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60977</xdr:rowOff>
    </xdr:from>
    <xdr:ext cx="469744" cy="259045"/>
    <xdr:sp macro="" textlink="">
      <xdr:nvSpPr>
        <xdr:cNvPr id="729" name="n_4mainValue【児童館】&#10;一人当たり面積"/>
        <xdr:cNvSpPr txBox="1"/>
      </xdr:nvSpPr>
      <xdr:spPr>
        <a:xfrm>
          <a:off x="18421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1" name="直線コネクタ 74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2" name="テキスト ボックス 74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3" name="直線コネクタ 74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4" name="テキスト ボックス 74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5" name="直線コネクタ 74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6" name="テキスト ボックス 74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7" name="直線コネクタ 74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8" name="テキスト ボックス 74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9" name="直線コネクタ 74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0" name="テキスト ボックス 74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2" name="テキスト ボックス 75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83820</xdr:rowOff>
    </xdr:from>
    <xdr:to>
      <xdr:col>85</xdr:col>
      <xdr:colOff>126364</xdr:colOff>
      <xdr:row>107</xdr:row>
      <xdr:rowOff>110489</xdr:rowOff>
    </xdr:to>
    <xdr:cxnSp macro="">
      <xdr:nvCxnSpPr>
        <xdr:cNvPr id="754" name="直線コネクタ 753"/>
        <xdr:cNvCxnSpPr/>
      </xdr:nvCxnSpPr>
      <xdr:spPr>
        <a:xfrm flipV="1">
          <a:off x="16318864" y="17400270"/>
          <a:ext cx="0" cy="1055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114316</xdr:rowOff>
    </xdr:from>
    <xdr:ext cx="405111" cy="259045"/>
    <xdr:sp macro="" textlink="">
      <xdr:nvSpPr>
        <xdr:cNvPr id="755" name="【公民館】&#10;有形固定資産減価償却率最小値テキスト"/>
        <xdr:cNvSpPr txBox="1"/>
      </xdr:nvSpPr>
      <xdr:spPr>
        <a:xfrm>
          <a:off x="16357600"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110489</xdr:rowOff>
    </xdr:from>
    <xdr:to>
      <xdr:col>86</xdr:col>
      <xdr:colOff>25400</xdr:colOff>
      <xdr:row>107</xdr:row>
      <xdr:rowOff>110489</xdr:rowOff>
    </xdr:to>
    <xdr:cxnSp macro="">
      <xdr:nvCxnSpPr>
        <xdr:cNvPr id="756" name="直線コネクタ 755"/>
        <xdr:cNvCxnSpPr/>
      </xdr:nvCxnSpPr>
      <xdr:spPr>
        <a:xfrm>
          <a:off x="16230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30497</xdr:rowOff>
    </xdr:from>
    <xdr:ext cx="405111" cy="259045"/>
    <xdr:sp macro="" textlink="">
      <xdr:nvSpPr>
        <xdr:cNvPr id="757" name="【公民館】&#10;有形固定資産減価償却率最大値テキスト"/>
        <xdr:cNvSpPr txBox="1"/>
      </xdr:nvSpPr>
      <xdr:spPr>
        <a:xfrm>
          <a:off x="16357600"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83820</xdr:rowOff>
    </xdr:from>
    <xdr:to>
      <xdr:col>86</xdr:col>
      <xdr:colOff>25400</xdr:colOff>
      <xdr:row>101</xdr:row>
      <xdr:rowOff>83820</xdr:rowOff>
    </xdr:to>
    <xdr:cxnSp macro="">
      <xdr:nvCxnSpPr>
        <xdr:cNvPr id="758" name="直線コネクタ 757"/>
        <xdr:cNvCxnSpPr/>
      </xdr:nvCxnSpPr>
      <xdr:spPr>
        <a:xfrm>
          <a:off x="16230600" y="1740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69232</xdr:rowOff>
    </xdr:from>
    <xdr:ext cx="405111" cy="259045"/>
    <xdr:sp macro="" textlink="">
      <xdr:nvSpPr>
        <xdr:cNvPr id="759" name="【公民館】&#10;有形固定資産減価償却率平均値テキスト"/>
        <xdr:cNvSpPr txBox="1"/>
      </xdr:nvSpPr>
      <xdr:spPr>
        <a:xfrm>
          <a:off x="16357600" y="1772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46355</xdr:rowOff>
    </xdr:from>
    <xdr:to>
      <xdr:col>85</xdr:col>
      <xdr:colOff>177800</xdr:colOff>
      <xdr:row>104</xdr:row>
      <xdr:rowOff>147955</xdr:rowOff>
    </xdr:to>
    <xdr:sp macro="" textlink="">
      <xdr:nvSpPr>
        <xdr:cNvPr id="760" name="フローチャート: 判断 759"/>
        <xdr:cNvSpPr/>
      </xdr:nvSpPr>
      <xdr:spPr>
        <a:xfrm>
          <a:off x="162687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761" name="フローチャート: 判断 760"/>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170180</xdr:rowOff>
    </xdr:from>
    <xdr:to>
      <xdr:col>76</xdr:col>
      <xdr:colOff>165100</xdr:colOff>
      <xdr:row>104</xdr:row>
      <xdr:rowOff>100330</xdr:rowOff>
    </xdr:to>
    <xdr:sp macro="" textlink="">
      <xdr:nvSpPr>
        <xdr:cNvPr id="762" name="フローチャート: 判断 761"/>
        <xdr:cNvSpPr/>
      </xdr:nvSpPr>
      <xdr:spPr>
        <a:xfrm>
          <a:off x="14541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63" name="フローチャート: 判断 762"/>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126364</xdr:rowOff>
    </xdr:from>
    <xdr:to>
      <xdr:col>67</xdr:col>
      <xdr:colOff>101600</xdr:colOff>
      <xdr:row>104</xdr:row>
      <xdr:rowOff>56514</xdr:rowOff>
    </xdr:to>
    <xdr:sp macro="" textlink="">
      <xdr:nvSpPr>
        <xdr:cNvPr id="764" name="フローチャート: 判断 763"/>
        <xdr:cNvSpPr/>
      </xdr:nvSpPr>
      <xdr:spPr>
        <a:xfrm>
          <a:off x="127635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36830</xdr:rowOff>
    </xdr:from>
    <xdr:to>
      <xdr:col>85</xdr:col>
      <xdr:colOff>177800</xdr:colOff>
      <xdr:row>107</xdr:row>
      <xdr:rowOff>138430</xdr:rowOff>
    </xdr:to>
    <xdr:sp macro="" textlink="">
      <xdr:nvSpPr>
        <xdr:cNvPr id="770" name="楕円 769"/>
        <xdr:cNvSpPr/>
      </xdr:nvSpPr>
      <xdr:spPr>
        <a:xfrm>
          <a:off x="16268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123207</xdr:rowOff>
    </xdr:from>
    <xdr:ext cx="405111" cy="259045"/>
    <xdr:sp macro="" textlink="">
      <xdr:nvSpPr>
        <xdr:cNvPr id="771" name="【公民館】&#10;有形固定資産減価償却率該当値テキスト"/>
        <xdr:cNvSpPr txBox="1"/>
      </xdr:nvSpPr>
      <xdr:spPr>
        <a:xfrm>
          <a:off x="16357600" y="182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160655</xdr:rowOff>
    </xdr:from>
    <xdr:to>
      <xdr:col>81</xdr:col>
      <xdr:colOff>101600</xdr:colOff>
      <xdr:row>107</xdr:row>
      <xdr:rowOff>90805</xdr:rowOff>
    </xdr:to>
    <xdr:sp macro="" textlink="">
      <xdr:nvSpPr>
        <xdr:cNvPr id="772" name="楕円 771"/>
        <xdr:cNvSpPr/>
      </xdr:nvSpPr>
      <xdr:spPr>
        <a:xfrm>
          <a:off x="154305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40005</xdr:rowOff>
    </xdr:from>
    <xdr:to>
      <xdr:col>85</xdr:col>
      <xdr:colOff>127000</xdr:colOff>
      <xdr:row>107</xdr:row>
      <xdr:rowOff>87630</xdr:rowOff>
    </xdr:to>
    <xdr:cxnSp macro="">
      <xdr:nvCxnSpPr>
        <xdr:cNvPr id="773" name="直線コネクタ 772"/>
        <xdr:cNvCxnSpPr/>
      </xdr:nvCxnSpPr>
      <xdr:spPr>
        <a:xfrm>
          <a:off x="15481300" y="1838515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113030</xdr:rowOff>
    </xdr:from>
    <xdr:to>
      <xdr:col>76</xdr:col>
      <xdr:colOff>165100</xdr:colOff>
      <xdr:row>107</xdr:row>
      <xdr:rowOff>43180</xdr:rowOff>
    </xdr:to>
    <xdr:sp macro="" textlink="">
      <xdr:nvSpPr>
        <xdr:cNvPr id="774" name="楕円 773"/>
        <xdr:cNvSpPr/>
      </xdr:nvSpPr>
      <xdr:spPr>
        <a:xfrm>
          <a:off x="14541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163830</xdr:rowOff>
    </xdr:from>
    <xdr:to>
      <xdr:col>81</xdr:col>
      <xdr:colOff>50800</xdr:colOff>
      <xdr:row>107</xdr:row>
      <xdr:rowOff>40005</xdr:rowOff>
    </xdr:to>
    <xdr:cxnSp macro="">
      <xdr:nvCxnSpPr>
        <xdr:cNvPr id="775" name="直線コネクタ 774"/>
        <xdr:cNvCxnSpPr/>
      </xdr:nvCxnSpPr>
      <xdr:spPr>
        <a:xfrm>
          <a:off x="14592300" y="183375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65405</xdr:rowOff>
    </xdr:from>
    <xdr:to>
      <xdr:col>72</xdr:col>
      <xdr:colOff>38100</xdr:colOff>
      <xdr:row>106</xdr:row>
      <xdr:rowOff>167005</xdr:rowOff>
    </xdr:to>
    <xdr:sp macro="" textlink="">
      <xdr:nvSpPr>
        <xdr:cNvPr id="776" name="楕円 775"/>
        <xdr:cNvSpPr/>
      </xdr:nvSpPr>
      <xdr:spPr>
        <a:xfrm>
          <a:off x="136525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116205</xdr:rowOff>
    </xdr:from>
    <xdr:to>
      <xdr:col>76</xdr:col>
      <xdr:colOff>114300</xdr:colOff>
      <xdr:row>106</xdr:row>
      <xdr:rowOff>163830</xdr:rowOff>
    </xdr:to>
    <xdr:cxnSp macro="">
      <xdr:nvCxnSpPr>
        <xdr:cNvPr id="777" name="直線コネクタ 776"/>
        <xdr:cNvCxnSpPr/>
      </xdr:nvCxnSpPr>
      <xdr:spPr>
        <a:xfrm>
          <a:off x="13703300" y="182899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25400</xdr:rowOff>
    </xdr:from>
    <xdr:to>
      <xdr:col>67</xdr:col>
      <xdr:colOff>101600</xdr:colOff>
      <xdr:row>106</xdr:row>
      <xdr:rowOff>127000</xdr:rowOff>
    </xdr:to>
    <xdr:sp macro="" textlink="">
      <xdr:nvSpPr>
        <xdr:cNvPr id="778" name="楕円 777"/>
        <xdr:cNvSpPr/>
      </xdr:nvSpPr>
      <xdr:spPr>
        <a:xfrm>
          <a:off x="12763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76200</xdr:rowOff>
    </xdr:from>
    <xdr:to>
      <xdr:col>71</xdr:col>
      <xdr:colOff>177800</xdr:colOff>
      <xdr:row>106</xdr:row>
      <xdr:rowOff>116205</xdr:rowOff>
    </xdr:to>
    <xdr:cxnSp macro="">
      <xdr:nvCxnSpPr>
        <xdr:cNvPr id="779" name="直線コネクタ 778"/>
        <xdr:cNvCxnSpPr/>
      </xdr:nvCxnSpPr>
      <xdr:spPr>
        <a:xfrm>
          <a:off x="12814300" y="182499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780" name="n_1aveValue【公民館】&#10;有形固定資産減価償却率"/>
        <xdr:cNvSpPr txBox="1"/>
      </xdr:nvSpPr>
      <xdr:spPr>
        <a:xfrm>
          <a:off x="15266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116857</xdr:rowOff>
    </xdr:from>
    <xdr:ext cx="405111" cy="259045"/>
    <xdr:sp macro="" textlink="">
      <xdr:nvSpPr>
        <xdr:cNvPr id="781" name="n_2aveValue【公民館】&#10;有形固定資産減価償却率"/>
        <xdr:cNvSpPr txBox="1"/>
      </xdr:nvSpPr>
      <xdr:spPr>
        <a:xfrm>
          <a:off x="14389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782" name="n_3aveValue【公民館】&#10;有形固定資産減価償却率"/>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73041</xdr:rowOff>
    </xdr:from>
    <xdr:ext cx="405111" cy="259045"/>
    <xdr:sp macro="" textlink="">
      <xdr:nvSpPr>
        <xdr:cNvPr id="783" name="n_4aveValue【公民館】&#10;有形固定資産減価償却率"/>
        <xdr:cNvSpPr txBox="1"/>
      </xdr:nvSpPr>
      <xdr:spPr>
        <a:xfrm>
          <a:off x="12611744"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81932</xdr:rowOff>
    </xdr:from>
    <xdr:ext cx="405111" cy="259045"/>
    <xdr:sp macro="" textlink="">
      <xdr:nvSpPr>
        <xdr:cNvPr id="784" name="n_1mainValue【公民館】&#10;有形固定資産減価償却率"/>
        <xdr:cNvSpPr txBox="1"/>
      </xdr:nvSpPr>
      <xdr:spPr>
        <a:xfrm>
          <a:off x="15266044" y="184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34307</xdr:rowOff>
    </xdr:from>
    <xdr:ext cx="405111" cy="259045"/>
    <xdr:sp macro="" textlink="">
      <xdr:nvSpPr>
        <xdr:cNvPr id="785" name="n_2mainValue【公民館】&#10;有形固定資産減価償却率"/>
        <xdr:cNvSpPr txBox="1"/>
      </xdr:nvSpPr>
      <xdr:spPr>
        <a:xfrm>
          <a:off x="14389744" y="183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158132</xdr:rowOff>
    </xdr:from>
    <xdr:ext cx="405111" cy="259045"/>
    <xdr:sp macro="" textlink="">
      <xdr:nvSpPr>
        <xdr:cNvPr id="786" name="n_3mainValue【公民館】&#10;有形固定資産減価償却率"/>
        <xdr:cNvSpPr txBox="1"/>
      </xdr:nvSpPr>
      <xdr:spPr>
        <a:xfrm>
          <a:off x="13500744" y="1833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118127</xdr:rowOff>
    </xdr:from>
    <xdr:ext cx="405111" cy="259045"/>
    <xdr:sp macro="" textlink="">
      <xdr:nvSpPr>
        <xdr:cNvPr id="787" name="n_4mainValue【公民館】&#10;有形固定資産減価償却率"/>
        <xdr:cNvSpPr txBox="1"/>
      </xdr:nvSpPr>
      <xdr:spPr>
        <a:xfrm>
          <a:off x="12611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8" name="直線コネクタ 79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9" name="テキスト ボックス 79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0" name="直線コネクタ 79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1" name="テキスト ボックス 80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2" name="直線コネクタ 80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3" name="テキスト ボックス 80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4" name="直線コネクタ 80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5" name="テキスト ボックス 80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6" name="直線コネクタ 80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7" name="テキスト ボックス 80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8" name="直線コネクタ 80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9" name="テキスト ボックス 80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59871</xdr:rowOff>
    </xdr:from>
    <xdr:to>
      <xdr:col>116</xdr:col>
      <xdr:colOff>62864</xdr:colOff>
      <xdr:row>109</xdr:row>
      <xdr:rowOff>19050</xdr:rowOff>
    </xdr:to>
    <xdr:cxnSp macro="">
      <xdr:nvCxnSpPr>
        <xdr:cNvPr id="813" name="直線コネクタ 812"/>
        <xdr:cNvCxnSpPr/>
      </xdr:nvCxnSpPr>
      <xdr:spPr>
        <a:xfrm flipV="1">
          <a:off x="22160864" y="17204871"/>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14"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15" name="直線コネクタ 814"/>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6548</xdr:rowOff>
    </xdr:from>
    <xdr:ext cx="469744" cy="259045"/>
    <xdr:sp macro="" textlink="">
      <xdr:nvSpPr>
        <xdr:cNvPr id="816" name="【公民館】&#10;一人当たり面積最大値テキスト"/>
        <xdr:cNvSpPr txBox="1"/>
      </xdr:nvSpPr>
      <xdr:spPr>
        <a:xfrm>
          <a:off x="221996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59871</xdr:rowOff>
    </xdr:from>
    <xdr:to>
      <xdr:col>116</xdr:col>
      <xdr:colOff>152400</xdr:colOff>
      <xdr:row>100</xdr:row>
      <xdr:rowOff>59871</xdr:rowOff>
    </xdr:to>
    <xdr:cxnSp macro="">
      <xdr:nvCxnSpPr>
        <xdr:cNvPr id="817" name="直線コネクタ 816"/>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56441</xdr:rowOff>
    </xdr:from>
    <xdr:ext cx="469744" cy="259045"/>
    <xdr:sp macro="" textlink="">
      <xdr:nvSpPr>
        <xdr:cNvPr id="818" name="【公民館】&#10;一人当たり面積平均値テキスト"/>
        <xdr:cNvSpPr txBox="1"/>
      </xdr:nvSpPr>
      <xdr:spPr>
        <a:xfrm>
          <a:off x="22199600" y="17887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33564</xdr:rowOff>
    </xdr:from>
    <xdr:to>
      <xdr:col>116</xdr:col>
      <xdr:colOff>114300</xdr:colOff>
      <xdr:row>105</xdr:row>
      <xdr:rowOff>135164</xdr:rowOff>
    </xdr:to>
    <xdr:sp macro="" textlink="">
      <xdr:nvSpPr>
        <xdr:cNvPr id="819" name="フローチャート: 判断 818"/>
        <xdr:cNvSpPr/>
      </xdr:nvSpPr>
      <xdr:spPr>
        <a:xfrm>
          <a:off x="221107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98879</xdr:rowOff>
    </xdr:from>
    <xdr:to>
      <xdr:col>112</xdr:col>
      <xdr:colOff>38100</xdr:colOff>
      <xdr:row>106</xdr:row>
      <xdr:rowOff>29029</xdr:rowOff>
    </xdr:to>
    <xdr:sp macro="" textlink="">
      <xdr:nvSpPr>
        <xdr:cNvPr id="820" name="フローチャート: 判断 819"/>
        <xdr:cNvSpPr/>
      </xdr:nvSpPr>
      <xdr:spPr>
        <a:xfrm>
          <a:off x="21272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66221</xdr:rowOff>
    </xdr:from>
    <xdr:to>
      <xdr:col>107</xdr:col>
      <xdr:colOff>101600</xdr:colOff>
      <xdr:row>105</xdr:row>
      <xdr:rowOff>167821</xdr:rowOff>
    </xdr:to>
    <xdr:sp macro="" textlink="">
      <xdr:nvSpPr>
        <xdr:cNvPr id="821" name="フローチャート: 判断 820"/>
        <xdr:cNvSpPr/>
      </xdr:nvSpPr>
      <xdr:spPr>
        <a:xfrm>
          <a:off x="2038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822" name="フローチャート: 判断 821"/>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74386</xdr:rowOff>
    </xdr:from>
    <xdr:to>
      <xdr:col>98</xdr:col>
      <xdr:colOff>38100</xdr:colOff>
      <xdr:row>107</xdr:row>
      <xdr:rowOff>4536</xdr:rowOff>
    </xdr:to>
    <xdr:sp macro="" textlink="">
      <xdr:nvSpPr>
        <xdr:cNvPr id="823" name="フローチャート: 判断 822"/>
        <xdr:cNvSpPr/>
      </xdr:nvSpPr>
      <xdr:spPr>
        <a:xfrm>
          <a:off x="18605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49893</xdr:rowOff>
    </xdr:from>
    <xdr:to>
      <xdr:col>116</xdr:col>
      <xdr:colOff>114300</xdr:colOff>
      <xdr:row>107</xdr:row>
      <xdr:rowOff>151493</xdr:rowOff>
    </xdr:to>
    <xdr:sp macro="" textlink="">
      <xdr:nvSpPr>
        <xdr:cNvPr id="829" name="楕円 828"/>
        <xdr:cNvSpPr/>
      </xdr:nvSpPr>
      <xdr:spPr>
        <a:xfrm>
          <a:off x="221107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28320</xdr:rowOff>
    </xdr:from>
    <xdr:ext cx="469744" cy="259045"/>
    <xdr:sp macro="" textlink="">
      <xdr:nvSpPr>
        <xdr:cNvPr id="830" name="【公民館】&#10;一人当たり面積該当値テキスト"/>
        <xdr:cNvSpPr txBox="1"/>
      </xdr:nvSpPr>
      <xdr:spPr>
        <a:xfrm>
          <a:off x="22199600"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49893</xdr:rowOff>
    </xdr:from>
    <xdr:to>
      <xdr:col>112</xdr:col>
      <xdr:colOff>38100</xdr:colOff>
      <xdr:row>107</xdr:row>
      <xdr:rowOff>151493</xdr:rowOff>
    </xdr:to>
    <xdr:sp macro="" textlink="">
      <xdr:nvSpPr>
        <xdr:cNvPr id="831" name="楕円 830"/>
        <xdr:cNvSpPr/>
      </xdr:nvSpPr>
      <xdr:spPr>
        <a:xfrm>
          <a:off x="21272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100693</xdr:rowOff>
    </xdr:from>
    <xdr:to>
      <xdr:col>116</xdr:col>
      <xdr:colOff>63500</xdr:colOff>
      <xdr:row>107</xdr:row>
      <xdr:rowOff>100693</xdr:rowOff>
    </xdr:to>
    <xdr:cxnSp macro="">
      <xdr:nvCxnSpPr>
        <xdr:cNvPr id="832" name="直線コネクタ 831"/>
        <xdr:cNvCxnSpPr/>
      </xdr:nvCxnSpPr>
      <xdr:spPr>
        <a:xfrm>
          <a:off x="21323300" y="184458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49893</xdr:rowOff>
    </xdr:from>
    <xdr:to>
      <xdr:col>107</xdr:col>
      <xdr:colOff>101600</xdr:colOff>
      <xdr:row>107</xdr:row>
      <xdr:rowOff>151493</xdr:rowOff>
    </xdr:to>
    <xdr:sp macro="" textlink="">
      <xdr:nvSpPr>
        <xdr:cNvPr id="833" name="楕円 832"/>
        <xdr:cNvSpPr/>
      </xdr:nvSpPr>
      <xdr:spPr>
        <a:xfrm>
          <a:off x="20383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100693</xdr:rowOff>
    </xdr:from>
    <xdr:to>
      <xdr:col>111</xdr:col>
      <xdr:colOff>177800</xdr:colOff>
      <xdr:row>107</xdr:row>
      <xdr:rowOff>100693</xdr:rowOff>
    </xdr:to>
    <xdr:cxnSp macro="">
      <xdr:nvCxnSpPr>
        <xdr:cNvPr id="834" name="直線コネクタ 833"/>
        <xdr:cNvCxnSpPr/>
      </xdr:nvCxnSpPr>
      <xdr:spPr>
        <a:xfrm>
          <a:off x="20434300" y="18445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835" name="楕円 834"/>
        <xdr:cNvSpPr/>
      </xdr:nvSpPr>
      <xdr:spPr>
        <a:xfrm>
          <a:off x="19494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100693</xdr:rowOff>
    </xdr:from>
    <xdr:to>
      <xdr:col>107</xdr:col>
      <xdr:colOff>50800</xdr:colOff>
      <xdr:row>107</xdr:row>
      <xdr:rowOff>100693</xdr:rowOff>
    </xdr:to>
    <xdr:cxnSp macro="">
      <xdr:nvCxnSpPr>
        <xdr:cNvPr id="836" name="直線コネクタ 835"/>
        <xdr:cNvCxnSpPr/>
      </xdr:nvCxnSpPr>
      <xdr:spPr>
        <a:xfrm>
          <a:off x="19545300" y="18445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837" name="楕円 836"/>
        <xdr:cNvSpPr/>
      </xdr:nvSpPr>
      <xdr:spPr>
        <a:xfrm>
          <a:off x="18605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100693</xdr:rowOff>
    </xdr:from>
    <xdr:to>
      <xdr:col>102</xdr:col>
      <xdr:colOff>114300</xdr:colOff>
      <xdr:row>107</xdr:row>
      <xdr:rowOff>100693</xdr:rowOff>
    </xdr:to>
    <xdr:cxnSp macro="">
      <xdr:nvCxnSpPr>
        <xdr:cNvPr id="838" name="直線コネクタ 837"/>
        <xdr:cNvCxnSpPr/>
      </xdr:nvCxnSpPr>
      <xdr:spPr>
        <a:xfrm>
          <a:off x="18656300" y="18445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45556</xdr:rowOff>
    </xdr:from>
    <xdr:ext cx="469744" cy="259045"/>
    <xdr:sp macro="" textlink="">
      <xdr:nvSpPr>
        <xdr:cNvPr id="839" name="n_1aveValue【公民館】&#10;一人当たり面積"/>
        <xdr:cNvSpPr txBox="1"/>
      </xdr:nvSpPr>
      <xdr:spPr>
        <a:xfrm>
          <a:off x="210757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12898</xdr:rowOff>
    </xdr:from>
    <xdr:ext cx="469744" cy="259045"/>
    <xdr:sp macro="" textlink="">
      <xdr:nvSpPr>
        <xdr:cNvPr id="840" name="n_2aveValue【公民館】&#10;一人当たり面積"/>
        <xdr:cNvSpPr txBox="1"/>
      </xdr:nvSpPr>
      <xdr:spPr>
        <a:xfrm>
          <a:off x="20199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841" name="n_3aveValue【公民館】&#10;一人当たり面積"/>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21063</xdr:rowOff>
    </xdr:from>
    <xdr:ext cx="469744" cy="259045"/>
    <xdr:sp macro="" textlink="">
      <xdr:nvSpPr>
        <xdr:cNvPr id="842" name="n_4aveValue【公民館】&#10;一人当たり面積"/>
        <xdr:cNvSpPr txBox="1"/>
      </xdr:nvSpPr>
      <xdr:spPr>
        <a:xfrm>
          <a:off x="18421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142620</xdr:rowOff>
    </xdr:from>
    <xdr:ext cx="469744" cy="259045"/>
    <xdr:sp macro="" textlink="">
      <xdr:nvSpPr>
        <xdr:cNvPr id="843" name="n_1mainValue【公民館】&#10;一人当たり面積"/>
        <xdr:cNvSpPr txBox="1"/>
      </xdr:nvSpPr>
      <xdr:spPr>
        <a:xfrm>
          <a:off x="210757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142620</xdr:rowOff>
    </xdr:from>
    <xdr:ext cx="469744" cy="259045"/>
    <xdr:sp macro="" textlink="">
      <xdr:nvSpPr>
        <xdr:cNvPr id="844" name="n_2mainValue【公民館】&#10;一人当たり面積"/>
        <xdr:cNvSpPr txBox="1"/>
      </xdr:nvSpPr>
      <xdr:spPr>
        <a:xfrm>
          <a:off x="20199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142620</xdr:rowOff>
    </xdr:from>
    <xdr:ext cx="469744" cy="259045"/>
    <xdr:sp macro="" textlink="">
      <xdr:nvSpPr>
        <xdr:cNvPr id="845" name="n_3mainValue【公民館】&#10;一人当たり面積"/>
        <xdr:cNvSpPr txBox="1"/>
      </xdr:nvSpPr>
      <xdr:spPr>
        <a:xfrm>
          <a:off x="19310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142620</xdr:rowOff>
    </xdr:from>
    <xdr:ext cx="469744" cy="259045"/>
    <xdr:sp macro="" textlink="">
      <xdr:nvSpPr>
        <xdr:cNvPr id="846" name="n_4mainValue【公民館】&#10;一人当たり面積"/>
        <xdr:cNvSpPr txBox="1"/>
      </xdr:nvSpPr>
      <xdr:spPr>
        <a:xfrm>
          <a:off x="18421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して特に有形固定資産減価償却率が高くなっている施設は、「児童館」「公民館」「消防施設」である。「児童館」「公民館」「庁舎」については、統廃合や建替えを控えており、大規模な投資を実施していないため、類似団体及び兵庫県平均よりも有形固定資産減価償却率が高くなっている。</a:t>
          </a:r>
        </a:p>
        <a:p>
          <a:r>
            <a:rPr lang="ja-JP" altLang="ja-JP" sz="1100">
              <a:solidFill>
                <a:schemeClr val="dk1"/>
              </a:solidFill>
              <a:effectLst/>
              <a:latin typeface="+mn-lt"/>
              <a:ea typeface="+mn-ea"/>
              <a:cs typeface="+mn-cs"/>
            </a:rPr>
            <a:t>有形固定資産減価償却率が特に低くなっている施設は、「認定こども園・幼稚園・保育所」であり、これは、幼稚園等統廃合実施による「さくらだいこども園」・「わかばこども園」・「こばと保育所」計３園を新設したことによるものであり、有形固定資産減価償却率が</a:t>
          </a:r>
          <a:r>
            <a:rPr lang="en-US" altLang="ja-JP" sz="1100">
              <a:solidFill>
                <a:schemeClr val="dk1"/>
              </a:solidFill>
              <a:effectLst/>
              <a:latin typeface="+mn-lt"/>
              <a:ea typeface="+mn-ea"/>
              <a:cs typeface="+mn-cs"/>
            </a:rPr>
            <a:t>13.8</a:t>
          </a:r>
          <a:r>
            <a:rPr lang="ja-JP" altLang="ja-JP" sz="1100">
              <a:solidFill>
                <a:schemeClr val="dk1"/>
              </a:solidFill>
              <a:effectLst/>
              <a:latin typeface="+mn-lt"/>
              <a:ea typeface="+mn-ea"/>
              <a:cs typeface="+mn-cs"/>
            </a:rPr>
            <a:t>ポイント低下している。来年度にも認定こども園が新設され、さらに統合を行った幼稚園等は順次解体するため、更なる低下が見込まれる。</a:t>
          </a:r>
        </a:p>
        <a:p>
          <a:r>
            <a:rPr lang="ja-JP" altLang="ja-JP" sz="1100">
              <a:solidFill>
                <a:schemeClr val="dk1"/>
              </a:solidFill>
              <a:effectLst/>
              <a:latin typeface="+mn-lt"/>
              <a:ea typeface="+mn-ea"/>
              <a:cs typeface="+mn-cs"/>
            </a:rPr>
            <a:t>公営住宅については、個別施設計画にあたる、「伊丹市市営住宅等整備計画」を令和２年策定したところであり、公営住宅の集約化等の取組により、一人当たり面積及び有形固定資産減価償却率の低減を図っていきた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兵庫県伊丹市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203,539
200,312
25.00
76,414,042
75,399,871
770,412
41,330,214
59,448,108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94488</xdr:rowOff>
    </xdr:from>
    <xdr:to>
      <xdr:col>24</xdr:col>
      <xdr:colOff>62865</xdr:colOff>
      <xdr:row>41</xdr:row>
      <xdr:rowOff>117348</xdr:rowOff>
    </xdr:to>
    <xdr:cxnSp macro="">
      <xdr:nvCxnSpPr>
        <xdr:cNvPr id="55" name="直線コネクタ 54"/>
        <xdr:cNvCxnSpPr/>
      </xdr:nvCxnSpPr>
      <xdr:spPr>
        <a:xfrm flipV="1">
          <a:off x="4634865" y="5923788"/>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121175</xdr:rowOff>
    </xdr:from>
    <xdr:ext cx="405111" cy="259045"/>
    <xdr:sp macro="" textlink="">
      <xdr:nvSpPr>
        <xdr:cNvPr id="56" name="【図書館】&#10;有形固定資産減価償却率最小値テキスト"/>
        <xdr:cNvSpPr txBox="1"/>
      </xdr:nvSpPr>
      <xdr:spPr>
        <a:xfrm>
          <a:off x="4673600" y="715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117348</xdr:rowOff>
    </xdr:from>
    <xdr:to>
      <xdr:col>24</xdr:col>
      <xdr:colOff>152400</xdr:colOff>
      <xdr:row>41</xdr:row>
      <xdr:rowOff>117348</xdr:rowOff>
    </xdr:to>
    <xdr:cxnSp macro="">
      <xdr:nvCxnSpPr>
        <xdr:cNvPr id="57" name="直線コネクタ 56"/>
        <xdr:cNvCxnSpPr/>
      </xdr:nvCxnSpPr>
      <xdr:spPr>
        <a:xfrm>
          <a:off x="4546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41165</xdr:rowOff>
    </xdr:from>
    <xdr:ext cx="405111" cy="259045"/>
    <xdr:sp macro="" textlink="">
      <xdr:nvSpPr>
        <xdr:cNvPr id="58" name="【図書館】&#10;有形固定資産減価償却率最大値テキスト"/>
        <xdr:cNvSpPr txBox="1"/>
      </xdr:nvSpPr>
      <xdr:spPr>
        <a:xfrm>
          <a:off x="4673600" y="569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94488</xdr:rowOff>
    </xdr:from>
    <xdr:to>
      <xdr:col>24</xdr:col>
      <xdr:colOff>152400</xdr:colOff>
      <xdr:row>34</xdr:row>
      <xdr:rowOff>94488</xdr:rowOff>
    </xdr:to>
    <xdr:cxnSp macro="">
      <xdr:nvCxnSpPr>
        <xdr:cNvPr id="59" name="直線コネクタ 58"/>
        <xdr:cNvCxnSpPr/>
      </xdr:nvCxnSpPr>
      <xdr:spPr>
        <a:xfrm>
          <a:off x="4546600" y="592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106697</xdr:rowOff>
    </xdr:from>
    <xdr:ext cx="405111" cy="259045"/>
    <xdr:sp macro="" textlink="">
      <xdr:nvSpPr>
        <xdr:cNvPr id="60" name="【図書館】&#10;有形固定資産減価償却率平均値テキスト"/>
        <xdr:cNvSpPr txBox="1"/>
      </xdr:nvSpPr>
      <xdr:spPr>
        <a:xfrm>
          <a:off x="46736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61" name="フローチャート: 判断 60"/>
        <xdr:cNvSpPr/>
      </xdr:nvSpPr>
      <xdr:spPr>
        <a:xfrm>
          <a:off x="4584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2" name="フローチャート: 判断 61"/>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66548</xdr:rowOff>
    </xdr:from>
    <xdr:to>
      <xdr:col>15</xdr:col>
      <xdr:colOff>101600</xdr:colOff>
      <xdr:row>37</xdr:row>
      <xdr:rowOff>168148</xdr:rowOff>
    </xdr:to>
    <xdr:sp macro="" textlink="">
      <xdr:nvSpPr>
        <xdr:cNvPr id="63" name="フローチャート: 判断 62"/>
        <xdr:cNvSpPr/>
      </xdr:nvSpPr>
      <xdr:spPr>
        <a:xfrm>
          <a:off x="2857500" y="641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29972</xdr:rowOff>
    </xdr:from>
    <xdr:to>
      <xdr:col>10</xdr:col>
      <xdr:colOff>165100</xdr:colOff>
      <xdr:row>37</xdr:row>
      <xdr:rowOff>131572</xdr:rowOff>
    </xdr:to>
    <xdr:sp macro="" textlink="">
      <xdr:nvSpPr>
        <xdr:cNvPr id="64" name="フローチャート: 判断 63"/>
        <xdr:cNvSpPr/>
      </xdr:nvSpPr>
      <xdr:spPr>
        <a:xfrm>
          <a:off x="1968500" y="637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100838</xdr:rowOff>
    </xdr:from>
    <xdr:to>
      <xdr:col>6</xdr:col>
      <xdr:colOff>38100</xdr:colOff>
      <xdr:row>37</xdr:row>
      <xdr:rowOff>30988</xdr:rowOff>
    </xdr:to>
    <xdr:sp macro="" textlink="">
      <xdr:nvSpPr>
        <xdr:cNvPr id="65" name="フローチャート: 判断 64"/>
        <xdr:cNvSpPr/>
      </xdr:nvSpPr>
      <xdr:spPr>
        <a:xfrm>
          <a:off x="1079500" y="627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50546</xdr:rowOff>
    </xdr:from>
    <xdr:to>
      <xdr:col>24</xdr:col>
      <xdr:colOff>114300</xdr:colOff>
      <xdr:row>35</xdr:row>
      <xdr:rowOff>152146</xdr:rowOff>
    </xdr:to>
    <xdr:sp macro="" textlink="">
      <xdr:nvSpPr>
        <xdr:cNvPr id="71" name="楕円 70"/>
        <xdr:cNvSpPr/>
      </xdr:nvSpPr>
      <xdr:spPr>
        <a:xfrm>
          <a:off x="4584700" y="605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73423</xdr:rowOff>
    </xdr:from>
    <xdr:ext cx="405111" cy="259045"/>
    <xdr:sp macro="" textlink="">
      <xdr:nvSpPr>
        <xdr:cNvPr id="72" name="【図書館】&#10;有形固定資産減価償却率該当値テキスト"/>
        <xdr:cNvSpPr txBox="1"/>
      </xdr:nvSpPr>
      <xdr:spPr>
        <a:xfrm>
          <a:off x="4673600" y="590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148844</xdr:rowOff>
    </xdr:from>
    <xdr:to>
      <xdr:col>20</xdr:col>
      <xdr:colOff>38100</xdr:colOff>
      <xdr:row>35</xdr:row>
      <xdr:rowOff>78994</xdr:rowOff>
    </xdr:to>
    <xdr:sp macro="" textlink="">
      <xdr:nvSpPr>
        <xdr:cNvPr id="73" name="楕円 72"/>
        <xdr:cNvSpPr/>
      </xdr:nvSpPr>
      <xdr:spPr>
        <a:xfrm>
          <a:off x="3746500" y="59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28194</xdr:rowOff>
    </xdr:from>
    <xdr:to>
      <xdr:col>24</xdr:col>
      <xdr:colOff>63500</xdr:colOff>
      <xdr:row>35</xdr:row>
      <xdr:rowOff>101346</xdr:rowOff>
    </xdr:to>
    <xdr:cxnSp macro="">
      <xdr:nvCxnSpPr>
        <xdr:cNvPr id="74" name="直線コネクタ 73"/>
        <xdr:cNvCxnSpPr/>
      </xdr:nvCxnSpPr>
      <xdr:spPr>
        <a:xfrm>
          <a:off x="3797300" y="602894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80264</xdr:rowOff>
    </xdr:from>
    <xdr:to>
      <xdr:col>15</xdr:col>
      <xdr:colOff>101600</xdr:colOff>
      <xdr:row>35</xdr:row>
      <xdr:rowOff>10414</xdr:rowOff>
    </xdr:to>
    <xdr:sp macro="" textlink="">
      <xdr:nvSpPr>
        <xdr:cNvPr id="75" name="楕円 74"/>
        <xdr:cNvSpPr/>
      </xdr:nvSpPr>
      <xdr:spPr>
        <a:xfrm>
          <a:off x="2857500" y="59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131064</xdr:rowOff>
    </xdr:from>
    <xdr:to>
      <xdr:col>19</xdr:col>
      <xdr:colOff>177800</xdr:colOff>
      <xdr:row>35</xdr:row>
      <xdr:rowOff>28194</xdr:rowOff>
    </xdr:to>
    <xdr:cxnSp macro="">
      <xdr:nvCxnSpPr>
        <xdr:cNvPr id="76" name="直線コネクタ 75"/>
        <xdr:cNvCxnSpPr/>
      </xdr:nvCxnSpPr>
      <xdr:spPr>
        <a:xfrm>
          <a:off x="2908300" y="59603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254</xdr:rowOff>
    </xdr:from>
    <xdr:to>
      <xdr:col>10</xdr:col>
      <xdr:colOff>165100</xdr:colOff>
      <xdr:row>34</xdr:row>
      <xdr:rowOff>101854</xdr:rowOff>
    </xdr:to>
    <xdr:sp macro="" textlink="">
      <xdr:nvSpPr>
        <xdr:cNvPr id="77" name="楕円 76"/>
        <xdr:cNvSpPr/>
      </xdr:nvSpPr>
      <xdr:spPr>
        <a:xfrm>
          <a:off x="1968500" y="582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51054</xdr:rowOff>
    </xdr:from>
    <xdr:to>
      <xdr:col>15</xdr:col>
      <xdr:colOff>50800</xdr:colOff>
      <xdr:row>34</xdr:row>
      <xdr:rowOff>131064</xdr:rowOff>
    </xdr:to>
    <xdr:cxnSp macro="">
      <xdr:nvCxnSpPr>
        <xdr:cNvPr id="78" name="直線コネクタ 77"/>
        <xdr:cNvCxnSpPr/>
      </xdr:nvCxnSpPr>
      <xdr:spPr>
        <a:xfrm>
          <a:off x="2019300" y="5880354"/>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98552</xdr:rowOff>
    </xdr:from>
    <xdr:to>
      <xdr:col>6</xdr:col>
      <xdr:colOff>38100</xdr:colOff>
      <xdr:row>35</xdr:row>
      <xdr:rowOff>28702</xdr:rowOff>
    </xdr:to>
    <xdr:sp macro="" textlink="">
      <xdr:nvSpPr>
        <xdr:cNvPr id="79" name="楕円 78"/>
        <xdr:cNvSpPr/>
      </xdr:nvSpPr>
      <xdr:spPr>
        <a:xfrm>
          <a:off x="1079500" y="592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51054</xdr:rowOff>
    </xdr:from>
    <xdr:to>
      <xdr:col>10</xdr:col>
      <xdr:colOff>114300</xdr:colOff>
      <xdr:row>34</xdr:row>
      <xdr:rowOff>149352</xdr:rowOff>
    </xdr:to>
    <xdr:cxnSp macro="">
      <xdr:nvCxnSpPr>
        <xdr:cNvPr id="80" name="直線コネクタ 79"/>
        <xdr:cNvCxnSpPr/>
      </xdr:nvCxnSpPr>
      <xdr:spPr>
        <a:xfrm flipV="1">
          <a:off x="1130300" y="5880354"/>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19829</xdr:rowOff>
    </xdr:from>
    <xdr:ext cx="405111" cy="259045"/>
    <xdr:sp macro="" textlink="">
      <xdr:nvSpPr>
        <xdr:cNvPr id="81" name="n_1aveValue【図書館】&#10;有形固定資産減価償却率"/>
        <xdr:cNvSpPr txBox="1"/>
      </xdr:nvSpPr>
      <xdr:spPr>
        <a:xfrm>
          <a:off x="3582044" y="653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159275</xdr:rowOff>
    </xdr:from>
    <xdr:ext cx="405111" cy="259045"/>
    <xdr:sp macro="" textlink="">
      <xdr:nvSpPr>
        <xdr:cNvPr id="82" name="n_2aveValue【図書館】&#10;有形固定資産減価償却率"/>
        <xdr:cNvSpPr txBox="1"/>
      </xdr:nvSpPr>
      <xdr:spPr>
        <a:xfrm>
          <a:off x="2705744" y="650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122699</xdr:rowOff>
    </xdr:from>
    <xdr:ext cx="405111" cy="259045"/>
    <xdr:sp macro="" textlink="">
      <xdr:nvSpPr>
        <xdr:cNvPr id="83" name="n_3aveValue【図書館】&#10;有形固定資産減価償却率"/>
        <xdr:cNvSpPr txBox="1"/>
      </xdr:nvSpPr>
      <xdr:spPr>
        <a:xfrm>
          <a:off x="1816744" y="646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22115</xdr:rowOff>
    </xdr:from>
    <xdr:ext cx="405111" cy="259045"/>
    <xdr:sp macro="" textlink="">
      <xdr:nvSpPr>
        <xdr:cNvPr id="84" name="n_4aveValue【図書館】&#10;有形固定資産減価償却率"/>
        <xdr:cNvSpPr txBox="1"/>
      </xdr:nvSpPr>
      <xdr:spPr>
        <a:xfrm>
          <a:off x="927744" y="636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95521</xdr:rowOff>
    </xdr:from>
    <xdr:ext cx="405111" cy="259045"/>
    <xdr:sp macro="" textlink="">
      <xdr:nvSpPr>
        <xdr:cNvPr id="85" name="n_1mainValue【図書館】&#10;有形固定資産減価償却率"/>
        <xdr:cNvSpPr txBox="1"/>
      </xdr:nvSpPr>
      <xdr:spPr>
        <a:xfrm>
          <a:off x="3582044" y="57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26941</xdr:rowOff>
    </xdr:from>
    <xdr:ext cx="405111" cy="259045"/>
    <xdr:sp macro="" textlink="">
      <xdr:nvSpPr>
        <xdr:cNvPr id="86" name="n_2mainValue【図書館】&#10;有形固定資産減価償却率"/>
        <xdr:cNvSpPr txBox="1"/>
      </xdr:nvSpPr>
      <xdr:spPr>
        <a:xfrm>
          <a:off x="2705744" y="568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118381</xdr:rowOff>
    </xdr:from>
    <xdr:ext cx="405111" cy="259045"/>
    <xdr:sp macro="" textlink="">
      <xdr:nvSpPr>
        <xdr:cNvPr id="87" name="n_3mainValue【図書館】&#10;有形固定資産減価償却率"/>
        <xdr:cNvSpPr txBox="1"/>
      </xdr:nvSpPr>
      <xdr:spPr>
        <a:xfrm>
          <a:off x="1816744" y="560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45229</xdr:rowOff>
    </xdr:from>
    <xdr:ext cx="405111" cy="259045"/>
    <xdr:sp macro="" textlink="">
      <xdr:nvSpPr>
        <xdr:cNvPr id="88" name="n_4mainValue【図書館】&#10;有形固定資産減価償却率"/>
        <xdr:cNvSpPr txBox="1"/>
      </xdr:nvSpPr>
      <xdr:spPr>
        <a:xfrm>
          <a:off x="927744" y="570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10" name="直線コネクタ 109"/>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11"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12" name="直線コネクタ 111"/>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3"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4" name="直線コネクタ 113"/>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15"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6" name="フローチャート: 判断 115"/>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7" name="フローチャート: 判断 116"/>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8" name="フローチャート: 判断 117"/>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19" name="フローチャート: 判断 118"/>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116840</xdr:rowOff>
    </xdr:from>
    <xdr:to>
      <xdr:col>36</xdr:col>
      <xdr:colOff>165100</xdr:colOff>
      <xdr:row>39</xdr:row>
      <xdr:rowOff>46990</xdr:rowOff>
    </xdr:to>
    <xdr:sp macro="" textlink="">
      <xdr:nvSpPr>
        <xdr:cNvPr id="120" name="フローチャート: 判断 119"/>
        <xdr:cNvSpPr/>
      </xdr:nvSpPr>
      <xdr:spPr>
        <a:xfrm>
          <a:off x="6921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93980</xdr:rowOff>
    </xdr:from>
    <xdr:to>
      <xdr:col>55</xdr:col>
      <xdr:colOff>50800</xdr:colOff>
      <xdr:row>37</xdr:row>
      <xdr:rowOff>24130</xdr:rowOff>
    </xdr:to>
    <xdr:sp macro="" textlink="">
      <xdr:nvSpPr>
        <xdr:cNvPr id="126" name="楕円 125"/>
        <xdr:cNvSpPr/>
      </xdr:nvSpPr>
      <xdr:spPr>
        <a:xfrm>
          <a:off x="10426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116857</xdr:rowOff>
    </xdr:from>
    <xdr:ext cx="469744" cy="259045"/>
    <xdr:sp macro="" textlink="">
      <xdr:nvSpPr>
        <xdr:cNvPr id="127" name="【図書館】&#10;一人当たり面積該当値テキスト"/>
        <xdr:cNvSpPr txBox="1"/>
      </xdr:nvSpPr>
      <xdr:spPr>
        <a:xfrm>
          <a:off x="10515600" y="611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93980</xdr:rowOff>
    </xdr:from>
    <xdr:to>
      <xdr:col>50</xdr:col>
      <xdr:colOff>165100</xdr:colOff>
      <xdr:row>37</xdr:row>
      <xdr:rowOff>24130</xdr:rowOff>
    </xdr:to>
    <xdr:sp macro="" textlink="">
      <xdr:nvSpPr>
        <xdr:cNvPr id="128" name="楕円 127"/>
        <xdr:cNvSpPr/>
      </xdr:nvSpPr>
      <xdr:spPr>
        <a:xfrm>
          <a:off x="9588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144780</xdr:rowOff>
    </xdr:from>
    <xdr:to>
      <xdr:col>55</xdr:col>
      <xdr:colOff>0</xdr:colOff>
      <xdr:row>36</xdr:row>
      <xdr:rowOff>144780</xdr:rowOff>
    </xdr:to>
    <xdr:cxnSp macro="">
      <xdr:nvCxnSpPr>
        <xdr:cNvPr id="129" name="直線コネクタ 128"/>
        <xdr:cNvCxnSpPr/>
      </xdr:nvCxnSpPr>
      <xdr:spPr>
        <a:xfrm>
          <a:off x="9639300" y="6316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93980</xdr:rowOff>
    </xdr:from>
    <xdr:to>
      <xdr:col>46</xdr:col>
      <xdr:colOff>38100</xdr:colOff>
      <xdr:row>37</xdr:row>
      <xdr:rowOff>24130</xdr:rowOff>
    </xdr:to>
    <xdr:sp macro="" textlink="">
      <xdr:nvSpPr>
        <xdr:cNvPr id="130" name="楕円 129"/>
        <xdr:cNvSpPr/>
      </xdr:nvSpPr>
      <xdr:spPr>
        <a:xfrm>
          <a:off x="8699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144780</xdr:rowOff>
    </xdr:from>
    <xdr:to>
      <xdr:col>50</xdr:col>
      <xdr:colOff>114300</xdr:colOff>
      <xdr:row>36</xdr:row>
      <xdr:rowOff>144780</xdr:rowOff>
    </xdr:to>
    <xdr:cxnSp macro="">
      <xdr:nvCxnSpPr>
        <xdr:cNvPr id="131" name="直線コネクタ 130"/>
        <xdr:cNvCxnSpPr/>
      </xdr:nvCxnSpPr>
      <xdr:spPr>
        <a:xfrm>
          <a:off x="8750300" y="6316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93980</xdr:rowOff>
    </xdr:from>
    <xdr:to>
      <xdr:col>41</xdr:col>
      <xdr:colOff>101600</xdr:colOff>
      <xdr:row>37</xdr:row>
      <xdr:rowOff>24130</xdr:rowOff>
    </xdr:to>
    <xdr:sp macro="" textlink="">
      <xdr:nvSpPr>
        <xdr:cNvPr id="132" name="楕円 131"/>
        <xdr:cNvSpPr/>
      </xdr:nvSpPr>
      <xdr:spPr>
        <a:xfrm>
          <a:off x="7810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144780</xdr:rowOff>
    </xdr:from>
    <xdr:to>
      <xdr:col>45</xdr:col>
      <xdr:colOff>177800</xdr:colOff>
      <xdr:row>36</xdr:row>
      <xdr:rowOff>144780</xdr:rowOff>
    </xdr:to>
    <xdr:cxnSp macro="">
      <xdr:nvCxnSpPr>
        <xdr:cNvPr id="133" name="直線コネクタ 132"/>
        <xdr:cNvCxnSpPr/>
      </xdr:nvCxnSpPr>
      <xdr:spPr>
        <a:xfrm>
          <a:off x="7861300" y="6316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93980</xdr:rowOff>
    </xdr:from>
    <xdr:to>
      <xdr:col>36</xdr:col>
      <xdr:colOff>165100</xdr:colOff>
      <xdr:row>37</xdr:row>
      <xdr:rowOff>24130</xdr:rowOff>
    </xdr:to>
    <xdr:sp macro="" textlink="">
      <xdr:nvSpPr>
        <xdr:cNvPr id="134" name="楕円 133"/>
        <xdr:cNvSpPr/>
      </xdr:nvSpPr>
      <xdr:spPr>
        <a:xfrm>
          <a:off x="6921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144780</xdr:rowOff>
    </xdr:from>
    <xdr:to>
      <xdr:col>41</xdr:col>
      <xdr:colOff>50800</xdr:colOff>
      <xdr:row>36</xdr:row>
      <xdr:rowOff>144780</xdr:rowOff>
    </xdr:to>
    <xdr:cxnSp macro="">
      <xdr:nvCxnSpPr>
        <xdr:cNvPr id="135" name="直線コネクタ 134"/>
        <xdr:cNvCxnSpPr/>
      </xdr:nvCxnSpPr>
      <xdr:spPr>
        <a:xfrm>
          <a:off x="6972300" y="6316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36"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95267</xdr:rowOff>
    </xdr:from>
    <xdr:ext cx="469744" cy="259045"/>
    <xdr:sp macro="" textlink="">
      <xdr:nvSpPr>
        <xdr:cNvPr id="137" name="n_2aveValue【図書館】&#10;一人当たり面積"/>
        <xdr:cNvSpPr txBox="1"/>
      </xdr:nvSpPr>
      <xdr:spPr>
        <a:xfrm>
          <a:off x="8515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38" name="n_3aveValue【図書館】&#10;一人当たり面積"/>
        <xdr:cNvSpPr txBox="1"/>
      </xdr:nvSpPr>
      <xdr:spPr>
        <a:xfrm>
          <a:off x="7626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38117</xdr:rowOff>
    </xdr:from>
    <xdr:ext cx="469744" cy="259045"/>
    <xdr:sp macro="" textlink="">
      <xdr:nvSpPr>
        <xdr:cNvPr id="139" name="n_4aveValue【図書館】&#10;一人当たり面積"/>
        <xdr:cNvSpPr txBox="1"/>
      </xdr:nvSpPr>
      <xdr:spPr>
        <a:xfrm>
          <a:off x="6737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40657</xdr:rowOff>
    </xdr:from>
    <xdr:ext cx="469744" cy="259045"/>
    <xdr:sp macro="" textlink="">
      <xdr:nvSpPr>
        <xdr:cNvPr id="140" name="n_1mainValue【図書館】&#10;一人当たり面積"/>
        <xdr:cNvSpPr txBox="1"/>
      </xdr:nvSpPr>
      <xdr:spPr>
        <a:xfrm>
          <a:off x="93917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40657</xdr:rowOff>
    </xdr:from>
    <xdr:ext cx="469744" cy="259045"/>
    <xdr:sp macro="" textlink="">
      <xdr:nvSpPr>
        <xdr:cNvPr id="141" name="n_2mainValue【図書館】&#10;一人当たり面積"/>
        <xdr:cNvSpPr txBox="1"/>
      </xdr:nvSpPr>
      <xdr:spPr>
        <a:xfrm>
          <a:off x="85154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40657</xdr:rowOff>
    </xdr:from>
    <xdr:ext cx="469744" cy="259045"/>
    <xdr:sp macro="" textlink="">
      <xdr:nvSpPr>
        <xdr:cNvPr id="142" name="n_3mainValue【図書館】&#10;一人当たり面積"/>
        <xdr:cNvSpPr txBox="1"/>
      </xdr:nvSpPr>
      <xdr:spPr>
        <a:xfrm>
          <a:off x="76264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40657</xdr:rowOff>
    </xdr:from>
    <xdr:ext cx="469744" cy="259045"/>
    <xdr:sp macro="" textlink="">
      <xdr:nvSpPr>
        <xdr:cNvPr id="143" name="n_4mainValue【図書館】&#10;一人当たり面積"/>
        <xdr:cNvSpPr txBox="1"/>
      </xdr:nvSpPr>
      <xdr:spPr>
        <a:xfrm>
          <a:off x="67374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6" name="テキスト ボックス 155"/>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8" name="テキスト ボックス 15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2" name="テキスト ボックス 16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4" name="テキスト ボックス 16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6" name="テキスト ボックス 165"/>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76200</xdr:rowOff>
    </xdr:to>
    <xdr:cxnSp macro="">
      <xdr:nvCxnSpPr>
        <xdr:cNvPr id="168" name="直線コネクタ 167"/>
        <xdr:cNvCxnSpPr/>
      </xdr:nvCxnSpPr>
      <xdr:spPr>
        <a:xfrm flipV="1">
          <a:off x="4634865" y="9544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9"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0" name="直線コネクタ 169"/>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71"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2" name="直線コネクタ 171"/>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73"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74" name="フローチャート: 判断 173"/>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75" name="フローチャート: 判断 174"/>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76" name="フローチャート: 判断 175"/>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42545</xdr:rowOff>
    </xdr:from>
    <xdr:to>
      <xdr:col>10</xdr:col>
      <xdr:colOff>165100</xdr:colOff>
      <xdr:row>59</xdr:row>
      <xdr:rowOff>144145</xdr:rowOff>
    </xdr:to>
    <xdr:sp macro="" textlink="">
      <xdr:nvSpPr>
        <xdr:cNvPr id="177" name="フローチャート: 判断 176"/>
        <xdr:cNvSpPr/>
      </xdr:nvSpPr>
      <xdr:spPr>
        <a:xfrm>
          <a:off x="1968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50165</xdr:rowOff>
    </xdr:from>
    <xdr:to>
      <xdr:col>6</xdr:col>
      <xdr:colOff>38100</xdr:colOff>
      <xdr:row>59</xdr:row>
      <xdr:rowOff>151765</xdr:rowOff>
    </xdr:to>
    <xdr:sp macro="" textlink="">
      <xdr:nvSpPr>
        <xdr:cNvPr id="178" name="フローチャート: 判断 177"/>
        <xdr:cNvSpPr/>
      </xdr:nvSpPr>
      <xdr:spPr>
        <a:xfrm>
          <a:off x="1079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2540</xdr:rowOff>
    </xdr:from>
    <xdr:to>
      <xdr:col>24</xdr:col>
      <xdr:colOff>114300</xdr:colOff>
      <xdr:row>57</xdr:row>
      <xdr:rowOff>104140</xdr:rowOff>
    </xdr:to>
    <xdr:sp macro="" textlink="">
      <xdr:nvSpPr>
        <xdr:cNvPr id="184" name="楕円 183"/>
        <xdr:cNvSpPr/>
      </xdr:nvSpPr>
      <xdr:spPr>
        <a:xfrm>
          <a:off x="45847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25417</xdr:rowOff>
    </xdr:from>
    <xdr:ext cx="405111" cy="259045"/>
    <xdr:sp macro="" textlink="">
      <xdr:nvSpPr>
        <xdr:cNvPr id="185" name="【体育館・プール】&#10;有形固定資産減価償却率該当値テキスト"/>
        <xdr:cNvSpPr txBox="1"/>
      </xdr:nvSpPr>
      <xdr:spPr>
        <a:xfrm>
          <a:off x="4673600"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116840</xdr:rowOff>
    </xdr:from>
    <xdr:to>
      <xdr:col>20</xdr:col>
      <xdr:colOff>38100</xdr:colOff>
      <xdr:row>57</xdr:row>
      <xdr:rowOff>46990</xdr:rowOff>
    </xdr:to>
    <xdr:sp macro="" textlink="">
      <xdr:nvSpPr>
        <xdr:cNvPr id="186" name="楕円 185"/>
        <xdr:cNvSpPr/>
      </xdr:nvSpPr>
      <xdr:spPr>
        <a:xfrm>
          <a:off x="37465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167640</xdr:rowOff>
    </xdr:from>
    <xdr:to>
      <xdr:col>24</xdr:col>
      <xdr:colOff>63500</xdr:colOff>
      <xdr:row>57</xdr:row>
      <xdr:rowOff>53340</xdr:rowOff>
    </xdr:to>
    <xdr:cxnSp macro="">
      <xdr:nvCxnSpPr>
        <xdr:cNvPr id="187" name="直線コネクタ 186"/>
        <xdr:cNvCxnSpPr/>
      </xdr:nvCxnSpPr>
      <xdr:spPr>
        <a:xfrm>
          <a:off x="3797300" y="976884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61595</xdr:rowOff>
    </xdr:from>
    <xdr:to>
      <xdr:col>15</xdr:col>
      <xdr:colOff>101600</xdr:colOff>
      <xdr:row>56</xdr:row>
      <xdr:rowOff>163195</xdr:rowOff>
    </xdr:to>
    <xdr:sp macro="" textlink="">
      <xdr:nvSpPr>
        <xdr:cNvPr id="188" name="楕円 187"/>
        <xdr:cNvSpPr/>
      </xdr:nvSpPr>
      <xdr:spPr>
        <a:xfrm>
          <a:off x="2857500" y="96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112395</xdr:rowOff>
    </xdr:from>
    <xdr:to>
      <xdr:col>19</xdr:col>
      <xdr:colOff>177800</xdr:colOff>
      <xdr:row>56</xdr:row>
      <xdr:rowOff>167640</xdr:rowOff>
    </xdr:to>
    <xdr:cxnSp macro="">
      <xdr:nvCxnSpPr>
        <xdr:cNvPr id="189" name="直線コネクタ 188"/>
        <xdr:cNvCxnSpPr/>
      </xdr:nvCxnSpPr>
      <xdr:spPr>
        <a:xfrm>
          <a:off x="2908300" y="971359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93980</xdr:rowOff>
    </xdr:from>
    <xdr:to>
      <xdr:col>10</xdr:col>
      <xdr:colOff>165100</xdr:colOff>
      <xdr:row>57</xdr:row>
      <xdr:rowOff>24130</xdr:rowOff>
    </xdr:to>
    <xdr:sp macro="" textlink="">
      <xdr:nvSpPr>
        <xdr:cNvPr id="190" name="楕円 189"/>
        <xdr:cNvSpPr/>
      </xdr:nvSpPr>
      <xdr:spPr>
        <a:xfrm>
          <a:off x="1968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112395</xdr:rowOff>
    </xdr:from>
    <xdr:to>
      <xdr:col>15</xdr:col>
      <xdr:colOff>50800</xdr:colOff>
      <xdr:row>56</xdr:row>
      <xdr:rowOff>144780</xdr:rowOff>
    </xdr:to>
    <xdr:cxnSp macro="">
      <xdr:nvCxnSpPr>
        <xdr:cNvPr id="191" name="直線コネクタ 190"/>
        <xdr:cNvCxnSpPr/>
      </xdr:nvCxnSpPr>
      <xdr:spPr>
        <a:xfrm flipV="1">
          <a:off x="2019300" y="97135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36830</xdr:rowOff>
    </xdr:from>
    <xdr:to>
      <xdr:col>6</xdr:col>
      <xdr:colOff>38100</xdr:colOff>
      <xdr:row>60</xdr:row>
      <xdr:rowOff>138430</xdr:rowOff>
    </xdr:to>
    <xdr:sp macro="" textlink="">
      <xdr:nvSpPr>
        <xdr:cNvPr id="192" name="楕円 191"/>
        <xdr:cNvSpPr/>
      </xdr:nvSpPr>
      <xdr:spPr>
        <a:xfrm>
          <a:off x="1079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144780</xdr:rowOff>
    </xdr:from>
    <xdr:to>
      <xdr:col>10</xdr:col>
      <xdr:colOff>114300</xdr:colOff>
      <xdr:row>60</xdr:row>
      <xdr:rowOff>87630</xdr:rowOff>
    </xdr:to>
    <xdr:cxnSp macro="">
      <xdr:nvCxnSpPr>
        <xdr:cNvPr id="193" name="直線コネクタ 192"/>
        <xdr:cNvCxnSpPr/>
      </xdr:nvCxnSpPr>
      <xdr:spPr>
        <a:xfrm flipV="1">
          <a:off x="1130300" y="9745980"/>
          <a:ext cx="889000" cy="62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94" name="n_1aveValue【体育館・プール】&#10;有形固定資産減価償却率"/>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15257</xdr:rowOff>
    </xdr:from>
    <xdr:ext cx="405111" cy="259045"/>
    <xdr:sp macro="" textlink="">
      <xdr:nvSpPr>
        <xdr:cNvPr id="195" name="n_2aveValue【体育館・プール】&#10;有形固定資産減価償却率"/>
        <xdr:cNvSpPr txBox="1"/>
      </xdr:nvSpPr>
      <xdr:spPr>
        <a:xfrm>
          <a:off x="2705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135272</xdr:rowOff>
    </xdr:from>
    <xdr:ext cx="405111" cy="259045"/>
    <xdr:sp macro="" textlink="">
      <xdr:nvSpPr>
        <xdr:cNvPr id="196" name="n_3aveValue【体育館・プール】&#10;有形固定資産減価償却率"/>
        <xdr:cNvSpPr txBox="1"/>
      </xdr:nvSpPr>
      <xdr:spPr>
        <a:xfrm>
          <a:off x="1816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168292</xdr:rowOff>
    </xdr:from>
    <xdr:ext cx="405111" cy="259045"/>
    <xdr:sp macro="" textlink="">
      <xdr:nvSpPr>
        <xdr:cNvPr id="197" name="n_4aveValue【体育館・プール】&#10;有形固定資産減価償却率"/>
        <xdr:cNvSpPr txBox="1"/>
      </xdr:nvSpPr>
      <xdr:spPr>
        <a:xfrm>
          <a:off x="927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63517</xdr:rowOff>
    </xdr:from>
    <xdr:ext cx="405111" cy="259045"/>
    <xdr:sp macro="" textlink="">
      <xdr:nvSpPr>
        <xdr:cNvPr id="198" name="n_1mainValue【体育館・プール】&#10;有形固定資産減価償却率"/>
        <xdr:cNvSpPr txBox="1"/>
      </xdr:nvSpPr>
      <xdr:spPr>
        <a:xfrm>
          <a:off x="3582044"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8272</xdr:rowOff>
    </xdr:from>
    <xdr:ext cx="405111" cy="259045"/>
    <xdr:sp macro="" textlink="">
      <xdr:nvSpPr>
        <xdr:cNvPr id="199" name="n_2mainValue【体育館・プール】&#10;有形固定資産減価償却率"/>
        <xdr:cNvSpPr txBox="1"/>
      </xdr:nvSpPr>
      <xdr:spPr>
        <a:xfrm>
          <a:off x="2705744" y="943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40657</xdr:rowOff>
    </xdr:from>
    <xdr:ext cx="405111" cy="259045"/>
    <xdr:sp macro="" textlink="">
      <xdr:nvSpPr>
        <xdr:cNvPr id="200" name="n_3mainValue【体育館・プール】&#10;有形固定資産減価償却率"/>
        <xdr:cNvSpPr txBox="1"/>
      </xdr:nvSpPr>
      <xdr:spPr>
        <a:xfrm>
          <a:off x="1816744" y="947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129557</xdr:rowOff>
    </xdr:from>
    <xdr:ext cx="405111" cy="259045"/>
    <xdr:sp macro="" textlink="">
      <xdr:nvSpPr>
        <xdr:cNvPr id="201" name="n_4mainValue【体育館・プール】&#10;有形固定資産減価償却率"/>
        <xdr:cNvSpPr txBox="1"/>
      </xdr:nvSpPr>
      <xdr:spPr>
        <a:xfrm>
          <a:off x="927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2" name="直線コネクタ 21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3" name="テキスト ボックス 21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4" name="直線コネクタ 21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5" name="テキスト ボックス 21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6" name="直線コネクタ 21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7" name="テキスト ボックス 21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8" name="直線コネクタ 21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9" name="テキスト ボックス 21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144018</xdr:rowOff>
    </xdr:from>
    <xdr:to>
      <xdr:col>54</xdr:col>
      <xdr:colOff>189865</xdr:colOff>
      <xdr:row>63</xdr:row>
      <xdr:rowOff>89154</xdr:rowOff>
    </xdr:to>
    <xdr:cxnSp macro="">
      <xdr:nvCxnSpPr>
        <xdr:cNvPr id="223" name="直線コネクタ 222"/>
        <xdr:cNvCxnSpPr/>
      </xdr:nvCxnSpPr>
      <xdr:spPr>
        <a:xfrm flipV="1">
          <a:off x="10476865" y="9573768"/>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92981</xdr:rowOff>
    </xdr:from>
    <xdr:ext cx="469744" cy="259045"/>
    <xdr:sp macro="" textlink="">
      <xdr:nvSpPr>
        <xdr:cNvPr id="224" name="【体育館・プール】&#10;一人当たり面積最小値テキスト"/>
        <xdr:cNvSpPr txBox="1"/>
      </xdr:nvSpPr>
      <xdr:spPr>
        <a:xfrm>
          <a:off x="105156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89154</xdr:rowOff>
    </xdr:from>
    <xdr:to>
      <xdr:col>55</xdr:col>
      <xdr:colOff>88900</xdr:colOff>
      <xdr:row>63</xdr:row>
      <xdr:rowOff>89154</xdr:rowOff>
    </xdr:to>
    <xdr:cxnSp macro="">
      <xdr:nvCxnSpPr>
        <xdr:cNvPr id="225" name="直線コネクタ 224"/>
        <xdr:cNvCxnSpPr/>
      </xdr:nvCxnSpPr>
      <xdr:spPr>
        <a:xfrm>
          <a:off x="10388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90695</xdr:rowOff>
    </xdr:from>
    <xdr:ext cx="469744" cy="259045"/>
    <xdr:sp macro="" textlink="">
      <xdr:nvSpPr>
        <xdr:cNvPr id="226" name="【体育館・プール】&#10;一人当たり面積最大値テキスト"/>
        <xdr:cNvSpPr txBox="1"/>
      </xdr:nvSpPr>
      <xdr:spPr>
        <a:xfrm>
          <a:off x="10515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144018</xdr:rowOff>
    </xdr:from>
    <xdr:to>
      <xdr:col>55</xdr:col>
      <xdr:colOff>88900</xdr:colOff>
      <xdr:row>55</xdr:row>
      <xdr:rowOff>144018</xdr:rowOff>
    </xdr:to>
    <xdr:cxnSp macro="">
      <xdr:nvCxnSpPr>
        <xdr:cNvPr id="227" name="直線コネクタ 226"/>
        <xdr:cNvCxnSpPr/>
      </xdr:nvCxnSpPr>
      <xdr:spPr>
        <a:xfrm>
          <a:off x="10388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93235</xdr:rowOff>
    </xdr:from>
    <xdr:ext cx="469744" cy="259045"/>
    <xdr:sp macro="" textlink="">
      <xdr:nvSpPr>
        <xdr:cNvPr id="228" name="【体育館・プール】&#10;一人当たり面積平均値テキスト"/>
        <xdr:cNvSpPr txBox="1"/>
      </xdr:nvSpPr>
      <xdr:spPr>
        <a:xfrm>
          <a:off x="10515600" y="1038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70358</xdr:rowOff>
    </xdr:from>
    <xdr:to>
      <xdr:col>55</xdr:col>
      <xdr:colOff>50800</xdr:colOff>
      <xdr:row>62</xdr:row>
      <xdr:rowOff>508</xdr:rowOff>
    </xdr:to>
    <xdr:sp macro="" textlink="">
      <xdr:nvSpPr>
        <xdr:cNvPr id="229" name="フローチャート: 判断 228"/>
        <xdr:cNvSpPr/>
      </xdr:nvSpPr>
      <xdr:spPr>
        <a:xfrm>
          <a:off x="10426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0" name="フローチャート: 判断 229"/>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1" name="フローチャート: 判断 230"/>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70358</xdr:rowOff>
    </xdr:from>
    <xdr:to>
      <xdr:col>41</xdr:col>
      <xdr:colOff>101600</xdr:colOff>
      <xdr:row>62</xdr:row>
      <xdr:rowOff>508</xdr:rowOff>
    </xdr:to>
    <xdr:sp macro="" textlink="">
      <xdr:nvSpPr>
        <xdr:cNvPr id="232" name="フローチャート: 判断 231"/>
        <xdr:cNvSpPr/>
      </xdr:nvSpPr>
      <xdr:spPr>
        <a:xfrm>
          <a:off x="7810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148082</xdr:rowOff>
    </xdr:from>
    <xdr:to>
      <xdr:col>36</xdr:col>
      <xdr:colOff>165100</xdr:colOff>
      <xdr:row>62</xdr:row>
      <xdr:rowOff>78232</xdr:rowOff>
    </xdr:to>
    <xdr:sp macro="" textlink="">
      <xdr:nvSpPr>
        <xdr:cNvPr id="233" name="フローチャート: 判断 232"/>
        <xdr:cNvSpPr/>
      </xdr:nvSpPr>
      <xdr:spPr>
        <a:xfrm>
          <a:off x="6921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58928</xdr:rowOff>
    </xdr:from>
    <xdr:to>
      <xdr:col>55</xdr:col>
      <xdr:colOff>50800</xdr:colOff>
      <xdr:row>62</xdr:row>
      <xdr:rowOff>160528</xdr:rowOff>
    </xdr:to>
    <xdr:sp macro="" textlink="">
      <xdr:nvSpPr>
        <xdr:cNvPr id="239" name="楕円 238"/>
        <xdr:cNvSpPr/>
      </xdr:nvSpPr>
      <xdr:spPr>
        <a:xfrm>
          <a:off x="104267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37355</xdr:rowOff>
    </xdr:from>
    <xdr:ext cx="469744" cy="259045"/>
    <xdr:sp macro="" textlink="">
      <xdr:nvSpPr>
        <xdr:cNvPr id="240" name="【体育館・プール】&#10;一人当たり面積該当値テキスト"/>
        <xdr:cNvSpPr txBox="1"/>
      </xdr:nvSpPr>
      <xdr:spPr>
        <a:xfrm>
          <a:off x="10515600"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58928</xdr:rowOff>
    </xdr:from>
    <xdr:to>
      <xdr:col>50</xdr:col>
      <xdr:colOff>165100</xdr:colOff>
      <xdr:row>62</xdr:row>
      <xdr:rowOff>160528</xdr:rowOff>
    </xdr:to>
    <xdr:sp macro="" textlink="">
      <xdr:nvSpPr>
        <xdr:cNvPr id="241" name="楕円 240"/>
        <xdr:cNvSpPr/>
      </xdr:nvSpPr>
      <xdr:spPr>
        <a:xfrm>
          <a:off x="95885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109728</xdr:rowOff>
    </xdr:from>
    <xdr:to>
      <xdr:col>55</xdr:col>
      <xdr:colOff>0</xdr:colOff>
      <xdr:row>62</xdr:row>
      <xdr:rowOff>109728</xdr:rowOff>
    </xdr:to>
    <xdr:cxnSp macro="">
      <xdr:nvCxnSpPr>
        <xdr:cNvPr id="242" name="直線コネクタ 241"/>
        <xdr:cNvCxnSpPr/>
      </xdr:nvCxnSpPr>
      <xdr:spPr>
        <a:xfrm>
          <a:off x="9639300" y="10739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58928</xdr:rowOff>
    </xdr:from>
    <xdr:to>
      <xdr:col>46</xdr:col>
      <xdr:colOff>38100</xdr:colOff>
      <xdr:row>62</xdr:row>
      <xdr:rowOff>160528</xdr:rowOff>
    </xdr:to>
    <xdr:sp macro="" textlink="">
      <xdr:nvSpPr>
        <xdr:cNvPr id="243" name="楕円 242"/>
        <xdr:cNvSpPr/>
      </xdr:nvSpPr>
      <xdr:spPr>
        <a:xfrm>
          <a:off x="86995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109728</xdr:rowOff>
    </xdr:from>
    <xdr:to>
      <xdr:col>50</xdr:col>
      <xdr:colOff>114300</xdr:colOff>
      <xdr:row>62</xdr:row>
      <xdr:rowOff>109728</xdr:rowOff>
    </xdr:to>
    <xdr:cxnSp macro="">
      <xdr:nvCxnSpPr>
        <xdr:cNvPr id="244" name="直線コネクタ 243"/>
        <xdr:cNvCxnSpPr/>
      </xdr:nvCxnSpPr>
      <xdr:spPr>
        <a:xfrm>
          <a:off x="8750300" y="10739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104648</xdr:rowOff>
    </xdr:from>
    <xdr:to>
      <xdr:col>41</xdr:col>
      <xdr:colOff>101600</xdr:colOff>
      <xdr:row>63</xdr:row>
      <xdr:rowOff>34798</xdr:rowOff>
    </xdr:to>
    <xdr:sp macro="" textlink="">
      <xdr:nvSpPr>
        <xdr:cNvPr id="245" name="楕円 244"/>
        <xdr:cNvSpPr/>
      </xdr:nvSpPr>
      <xdr:spPr>
        <a:xfrm>
          <a:off x="7810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109728</xdr:rowOff>
    </xdr:from>
    <xdr:to>
      <xdr:col>45</xdr:col>
      <xdr:colOff>177800</xdr:colOff>
      <xdr:row>62</xdr:row>
      <xdr:rowOff>155448</xdr:rowOff>
    </xdr:to>
    <xdr:cxnSp macro="">
      <xdr:nvCxnSpPr>
        <xdr:cNvPr id="246" name="直線コネクタ 245"/>
        <xdr:cNvCxnSpPr/>
      </xdr:nvCxnSpPr>
      <xdr:spPr>
        <a:xfrm flipV="1">
          <a:off x="7861300" y="107396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24638</xdr:rowOff>
    </xdr:from>
    <xdr:to>
      <xdr:col>36</xdr:col>
      <xdr:colOff>165100</xdr:colOff>
      <xdr:row>63</xdr:row>
      <xdr:rowOff>126238</xdr:rowOff>
    </xdr:to>
    <xdr:sp macro="" textlink="">
      <xdr:nvSpPr>
        <xdr:cNvPr id="247" name="楕円 246"/>
        <xdr:cNvSpPr/>
      </xdr:nvSpPr>
      <xdr:spPr>
        <a:xfrm>
          <a:off x="6921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155448</xdr:rowOff>
    </xdr:from>
    <xdr:to>
      <xdr:col>41</xdr:col>
      <xdr:colOff>50800</xdr:colOff>
      <xdr:row>63</xdr:row>
      <xdr:rowOff>75438</xdr:rowOff>
    </xdr:to>
    <xdr:cxnSp macro="">
      <xdr:nvCxnSpPr>
        <xdr:cNvPr id="248" name="直線コネクタ 247"/>
        <xdr:cNvCxnSpPr/>
      </xdr:nvCxnSpPr>
      <xdr:spPr>
        <a:xfrm flipV="1">
          <a:off x="6972300" y="1078534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49"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0" name="n_2aveValue【体育館・プール】&#10;一人当たり面積"/>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17035</xdr:rowOff>
    </xdr:from>
    <xdr:ext cx="469744" cy="259045"/>
    <xdr:sp macro="" textlink="">
      <xdr:nvSpPr>
        <xdr:cNvPr id="251" name="n_3aveValue【体育館・プール】&#10;一人当たり面積"/>
        <xdr:cNvSpPr txBox="1"/>
      </xdr:nvSpPr>
      <xdr:spPr>
        <a:xfrm>
          <a:off x="7626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94759</xdr:rowOff>
    </xdr:from>
    <xdr:ext cx="469744" cy="259045"/>
    <xdr:sp macro="" textlink="">
      <xdr:nvSpPr>
        <xdr:cNvPr id="252" name="n_4aveValue【体育館・プール】&#10;一人当たり面積"/>
        <xdr:cNvSpPr txBox="1"/>
      </xdr:nvSpPr>
      <xdr:spPr>
        <a:xfrm>
          <a:off x="6737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151655</xdr:rowOff>
    </xdr:from>
    <xdr:ext cx="469744" cy="259045"/>
    <xdr:sp macro="" textlink="">
      <xdr:nvSpPr>
        <xdr:cNvPr id="253" name="n_1mainValue【体育館・プール】&#10;一人当たり面積"/>
        <xdr:cNvSpPr txBox="1"/>
      </xdr:nvSpPr>
      <xdr:spPr>
        <a:xfrm>
          <a:off x="9391727" y="1078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151655</xdr:rowOff>
    </xdr:from>
    <xdr:ext cx="469744" cy="259045"/>
    <xdr:sp macro="" textlink="">
      <xdr:nvSpPr>
        <xdr:cNvPr id="254" name="n_2mainValue【体育館・プール】&#10;一人当たり面積"/>
        <xdr:cNvSpPr txBox="1"/>
      </xdr:nvSpPr>
      <xdr:spPr>
        <a:xfrm>
          <a:off x="8515427" y="1078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25925</xdr:rowOff>
    </xdr:from>
    <xdr:ext cx="469744" cy="259045"/>
    <xdr:sp macro="" textlink="">
      <xdr:nvSpPr>
        <xdr:cNvPr id="255" name="n_3mainValue【体育館・プール】&#10;一人当たり面積"/>
        <xdr:cNvSpPr txBox="1"/>
      </xdr:nvSpPr>
      <xdr:spPr>
        <a:xfrm>
          <a:off x="7626427"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117365</xdr:rowOff>
    </xdr:from>
    <xdr:ext cx="469744" cy="259045"/>
    <xdr:sp macro="" textlink="">
      <xdr:nvSpPr>
        <xdr:cNvPr id="256" name="n_4mainValue【体育館・プール】&#10;一人当たり面積"/>
        <xdr:cNvSpPr txBox="1"/>
      </xdr:nvSpPr>
      <xdr:spPr>
        <a:xfrm>
          <a:off x="6737427" y="109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8" name="直線コネクタ 26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9" name="テキスト ボックス 268"/>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0" name="直線コネクタ 26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1" name="テキスト ボックス 27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2" name="直線コネクタ 27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3" name="テキスト ボックス 27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4" name="直線コネクタ 27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5" name="テキスト ボックス 27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6" name="直線コネクタ 27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7" name="テキスト ボックス 27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8" name="直線コネクタ 27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9" name="テキスト ボックス 278"/>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44631</xdr:rowOff>
    </xdr:from>
    <xdr:to>
      <xdr:col>24</xdr:col>
      <xdr:colOff>62865</xdr:colOff>
      <xdr:row>85</xdr:row>
      <xdr:rowOff>108313</xdr:rowOff>
    </xdr:to>
    <xdr:cxnSp macro="">
      <xdr:nvCxnSpPr>
        <xdr:cNvPr id="282" name="直線コネクタ 281"/>
        <xdr:cNvCxnSpPr/>
      </xdr:nvCxnSpPr>
      <xdr:spPr>
        <a:xfrm flipV="1">
          <a:off x="4634865" y="13417731"/>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83" name="【福祉施設】&#10;有形固定資産減価償却率最小値テキスト"/>
        <xdr:cNvSpPr txBox="1"/>
      </xdr:nvSpPr>
      <xdr:spPr>
        <a:xfrm>
          <a:off x="4673600" y="1468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84" name="直線コネクタ 283"/>
        <xdr:cNvCxnSpPr/>
      </xdr:nvCxnSpPr>
      <xdr:spPr>
        <a:xfrm>
          <a:off x="4546600" y="1468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162758</xdr:rowOff>
    </xdr:from>
    <xdr:ext cx="340478" cy="259045"/>
    <xdr:sp macro="" textlink="">
      <xdr:nvSpPr>
        <xdr:cNvPr id="285" name="【福祉施設】&#10;有形固定資産減価償却率最大値テキスト"/>
        <xdr:cNvSpPr txBox="1"/>
      </xdr:nvSpPr>
      <xdr:spPr>
        <a:xfrm>
          <a:off x="4673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44631</xdr:rowOff>
    </xdr:from>
    <xdr:to>
      <xdr:col>24</xdr:col>
      <xdr:colOff>152400</xdr:colOff>
      <xdr:row>78</xdr:row>
      <xdr:rowOff>44631</xdr:rowOff>
    </xdr:to>
    <xdr:cxnSp macro="">
      <xdr:nvCxnSpPr>
        <xdr:cNvPr id="286" name="直線コネクタ 285"/>
        <xdr:cNvCxnSpPr/>
      </xdr:nvCxnSpPr>
      <xdr:spPr>
        <a:xfrm>
          <a:off x="4546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57166</xdr:rowOff>
    </xdr:from>
    <xdr:ext cx="405111" cy="259045"/>
    <xdr:sp macro="" textlink="">
      <xdr:nvSpPr>
        <xdr:cNvPr id="287" name="【福祉施設】&#10;有形固定資産減価償却率平均値テキスト"/>
        <xdr:cNvSpPr txBox="1"/>
      </xdr:nvSpPr>
      <xdr:spPr>
        <a:xfrm>
          <a:off x="4673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88" name="フローチャート: 判断 287"/>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65677</xdr:rowOff>
    </xdr:from>
    <xdr:to>
      <xdr:col>20</xdr:col>
      <xdr:colOff>38100</xdr:colOff>
      <xdr:row>82</xdr:row>
      <xdr:rowOff>167277</xdr:rowOff>
    </xdr:to>
    <xdr:sp macro="" textlink="">
      <xdr:nvSpPr>
        <xdr:cNvPr id="289" name="フローチャート: 判断 288"/>
        <xdr:cNvSpPr/>
      </xdr:nvSpPr>
      <xdr:spPr>
        <a:xfrm>
          <a:off x="3746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0" name="フローチャート: 判断 289"/>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91" name="フローチャート: 判断 290"/>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117929</xdr:rowOff>
    </xdr:from>
    <xdr:to>
      <xdr:col>6</xdr:col>
      <xdr:colOff>38100</xdr:colOff>
      <xdr:row>82</xdr:row>
      <xdr:rowOff>48079</xdr:rowOff>
    </xdr:to>
    <xdr:sp macro="" textlink="">
      <xdr:nvSpPr>
        <xdr:cNvPr id="292" name="フローチャート: 判断 291"/>
        <xdr:cNvSpPr/>
      </xdr:nvSpPr>
      <xdr:spPr>
        <a:xfrm>
          <a:off x="1079500" y="140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34652</xdr:rowOff>
    </xdr:from>
    <xdr:to>
      <xdr:col>24</xdr:col>
      <xdr:colOff>114300</xdr:colOff>
      <xdr:row>81</xdr:row>
      <xdr:rowOff>136252</xdr:rowOff>
    </xdr:to>
    <xdr:sp macro="" textlink="">
      <xdr:nvSpPr>
        <xdr:cNvPr id="298" name="楕円 297"/>
        <xdr:cNvSpPr/>
      </xdr:nvSpPr>
      <xdr:spPr>
        <a:xfrm>
          <a:off x="4584700" y="139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57529</xdr:rowOff>
    </xdr:from>
    <xdr:ext cx="405111" cy="259045"/>
    <xdr:sp macro="" textlink="">
      <xdr:nvSpPr>
        <xdr:cNvPr id="299" name="【福祉施設】&#10;有形固定資産減価償却率該当値テキスト"/>
        <xdr:cNvSpPr txBox="1"/>
      </xdr:nvSpPr>
      <xdr:spPr>
        <a:xfrm>
          <a:off x="4673600" y="137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15058</xdr:rowOff>
    </xdr:from>
    <xdr:to>
      <xdr:col>20</xdr:col>
      <xdr:colOff>38100</xdr:colOff>
      <xdr:row>81</xdr:row>
      <xdr:rowOff>116658</xdr:rowOff>
    </xdr:to>
    <xdr:sp macro="" textlink="">
      <xdr:nvSpPr>
        <xdr:cNvPr id="300" name="楕円 299"/>
        <xdr:cNvSpPr/>
      </xdr:nvSpPr>
      <xdr:spPr>
        <a:xfrm>
          <a:off x="3746500" y="139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65858</xdr:rowOff>
    </xdr:from>
    <xdr:to>
      <xdr:col>24</xdr:col>
      <xdr:colOff>63500</xdr:colOff>
      <xdr:row>81</xdr:row>
      <xdr:rowOff>85452</xdr:rowOff>
    </xdr:to>
    <xdr:cxnSp macro="">
      <xdr:nvCxnSpPr>
        <xdr:cNvPr id="301" name="直線コネクタ 300"/>
        <xdr:cNvCxnSpPr/>
      </xdr:nvCxnSpPr>
      <xdr:spPr>
        <a:xfrm>
          <a:off x="3797300" y="1395330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152219</xdr:rowOff>
    </xdr:from>
    <xdr:to>
      <xdr:col>15</xdr:col>
      <xdr:colOff>101600</xdr:colOff>
      <xdr:row>81</xdr:row>
      <xdr:rowOff>82369</xdr:rowOff>
    </xdr:to>
    <xdr:sp macro="" textlink="">
      <xdr:nvSpPr>
        <xdr:cNvPr id="302" name="楕円 301"/>
        <xdr:cNvSpPr/>
      </xdr:nvSpPr>
      <xdr:spPr>
        <a:xfrm>
          <a:off x="2857500" y="1386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31569</xdr:rowOff>
    </xdr:from>
    <xdr:to>
      <xdr:col>19</xdr:col>
      <xdr:colOff>177800</xdr:colOff>
      <xdr:row>81</xdr:row>
      <xdr:rowOff>65858</xdr:rowOff>
    </xdr:to>
    <xdr:cxnSp macro="">
      <xdr:nvCxnSpPr>
        <xdr:cNvPr id="303" name="直線コネクタ 302"/>
        <xdr:cNvCxnSpPr/>
      </xdr:nvCxnSpPr>
      <xdr:spPr>
        <a:xfrm>
          <a:off x="2908300" y="1391901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122827</xdr:rowOff>
    </xdr:from>
    <xdr:to>
      <xdr:col>10</xdr:col>
      <xdr:colOff>165100</xdr:colOff>
      <xdr:row>81</xdr:row>
      <xdr:rowOff>52977</xdr:rowOff>
    </xdr:to>
    <xdr:sp macro="" textlink="">
      <xdr:nvSpPr>
        <xdr:cNvPr id="304" name="楕円 303"/>
        <xdr:cNvSpPr/>
      </xdr:nvSpPr>
      <xdr:spPr>
        <a:xfrm>
          <a:off x="1968500" y="1383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2177</xdr:rowOff>
    </xdr:from>
    <xdr:to>
      <xdr:col>15</xdr:col>
      <xdr:colOff>50800</xdr:colOff>
      <xdr:row>81</xdr:row>
      <xdr:rowOff>31569</xdr:rowOff>
    </xdr:to>
    <xdr:cxnSp macro="">
      <xdr:nvCxnSpPr>
        <xdr:cNvPr id="305" name="直線コネクタ 304"/>
        <xdr:cNvCxnSpPr/>
      </xdr:nvCxnSpPr>
      <xdr:spPr>
        <a:xfrm>
          <a:off x="2019300" y="1388962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33020</xdr:rowOff>
    </xdr:from>
    <xdr:to>
      <xdr:col>6</xdr:col>
      <xdr:colOff>38100</xdr:colOff>
      <xdr:row>80</xdr:row>
      <xdr:rowOff>134620</xdr:rowOff>
    </xdr:to>
    <xdr:sp macro="" textlink="">
      <xdr:nvSpPr>
        <xdr:cNvPr id="306" name="楕円 305"/>
        <xdr:cNvSpPr/>
      </xdr:nvSpPr>
      <xdr:spPr>
        <a:xfrm>
          <a:off x="1079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83820</xdr:rowOff>
    </xdr:from>
    <xdr:to>
      <xdr:col>10</xdr:col>
      <xdr:colOff>114300</xdr:colOff>
      <xdr:row>81</xdr:row>
      <xdr:rowOff>2177</xdr:rowOff>
    </xdr:to>
    <xdr:cxnSp macro="">
      <xdr:nvCxnSpPr>
        <xdr:cNvPr id="307" name="直線コネクタ 306"/>
        <xdr:cNvCxnSpPr/>
      </xdr:nvCxnSpPr>
      <xdr:spPr>
        <a:xfrm>
          <a:off x="1130300" y="13799820"/>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158404</xdr:rowOff>
    </xdr:from>
    <xdr:ext cx="405111" cy="259045"/>
    <xdr:sp macro="" textlink="">
      <xdr:nvSpPr>
        <xdr:cNvPr id="308" name="n_1aveValue【福祉施設】&#10;有形固定資産減価償却率"/>
        <xdr:cNvSpPr txBox="1"/>
      </xdr:nvSpPr>
      <xdr:spPr>
        <a:xfrm>
          <a:off x="35820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114316</xdr:rowOff>
    </xdr:from>
    <xdr:ext cx="405111" cy="259045"/>
    <xdr:sp macro="" textlink="">
      <xdr:nvSpPr>
        <xdr:cNvPr id="309" name="n_2aveValue【福祉施設】&#10;有形固定資産減価償却率"/>
        <xdr:cNvSpPr txBox="1"/>
      </xdr:nvSpPr>
      <xdr:spPr>
        <a:xfrm>
          <a:off x="2705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89825</xdr:rowOff>
    </xdr:from>
    <xdr:ext cx="405111" cy="259045"/>
    <xdr:sp macro="" textlink="">
      <xdr:nvSpPr>
        <xdr:cNvPr id="310" name="n_3aveValue【福祉施設】&#10;有形固定資産減価償却率"/>
        <xdr:cNvSpPr txBox="1"/>
      </xdr:nvSpPr>
      <xdr:spPr>
        <a:xfrm>
          <a:off x="1816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39206</xdr:rowOff>
    </xdr:from>
    <xdr:ext cx="405111" cy="259045"/>
    <xdr:sp macro="" textlink="">
      <xdr:nvSpPr>
        <xdr:cNvPr id="311" name="n_4aveValue【福祉施設】&#10;有形固定資産減価償却率"/>
        <xdr:cNvSpPr txBox="1"/>
      </xdr:nvSpPr>
      <xdr:spPr>
        <a:xfrm>
          <a:off x="927744" y="1409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133185</xdr:rowOff>
    </xdr:from>
    <xdr:ext cx="405111" cy="259045"/>
    <xdr:sp macro="" textlink="">
      <xdr:nvSpPr>
        <xdr:cNvPr id="312" name="n_1mainValue【福祉施設】&#10;有形固定資産減価償却率"/>
        <xdr:cNvSpPr txBox="1"/>
      </xdr:nvSpPr>
      <xdr:spPr>
        <a:xfrm>
          <a:off x="3582044" y="1367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98896</xdr:rowOff>
    </xdr:from>
    <xdr:ext cx="405111" cy="259045"/>
    <xdr:sp macro="" textlink="">
      <xdr:nvSpPr>
        <xdr:cNvPr id="313" name="n_2mainValue【福祉施設】&#10;有形固定資産減価償却率"/>
        <xdr:cNvSpPr txBox="1"/>
      </xdr:nvSpPr>
      <xdr:spPr>
        <a:xfrm>
          <a:off x="27057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69504</xdr:rowOff>
    </xdr:from>
    <xdr:ext cx="405111" cy="259045"/>
    <xdr:sp macro="" textlink="">
      <xdr:nvSpPr>
        <xdr:cNvPr id="314" name="n_3mainValue【福祉施設】&#10;有形固定資産減価償却率"/>
        <xdr:cNvSpPr txBox="1"/>
      </xdr:nvSpPr>
      <xdr:spPr>
        <a:xfrm>
          <a:off x="1816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151147</xdr:rowOff>
    </xdr:from>
    <xdr:ext cx="405111" cy="259045"/>
    <xdr:sp macro="" textlink="">
      <xdr:nvSpPr>
        <xdr:cNvPr id="315" name="n_4mainValue【福祉施設】&#10;有形固定資産減価償却率"/>
        <xdr:cNvSpPr txBox="1"/>
      </xdr:nvSpPr>
      <xdr:spPr>
        <a:xfrm>
          <a:off x="927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6" name="直線コネクタ 32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7" name="テキスト ボックス 32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8" name="直線コネクタ 32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9" name="テキスト ボックス 32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2" name="直線コネクタ 33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3" name="テキスト ボックス 33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4" name="直線コネクタ 33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5" name="テキスト ボックス 33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133350</xdr:rowOff>
    </xdr:from>
    <xdr:to>
      <xdr:col>54</xdr:col>
      <xdr:colOff>189865</xdr:colOff>
      <xdr:row>86</xdr:row>
      <xdr:rowOff>63500</xdr:rowOff>
    </xdr:to>
    <xdr:cxnSp macro="">
      <xdr:nvCxnSpPr>
        <xdr:cNvPr id="339" name="直線コネクタ 338"/>
        <xdr:cNvCxnSpPr/>
      </xdr:nvCxnSpPr>
      <xdr:spPr>
        <a:xfrm flipV="1">
          <a:off x="10476865" y="133350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0" name="【福祉施設】&#10;一人当たり面積最小値テキスト"/>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1" name="直線コネクタ 340"/>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80027</xdr:rowOff>
    </xdr:from>
    <xdr:ext cx="469744" cy="259045"/>
    <xdr:sp macro="" textlink="">
      <xdr:nvSpPr>
        <xdr:cNvPr id="342" name="【福祉施設】&#10;一人当たり面積最大値テキスト"/>
        <xdr:cNvSpPr txBox="1"/>
      </xdr:nvSpPr>
      <xdr:spPr>
        <a:xfrm>
          <a:off x="10515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133350</xdr:rowOff>
    </xdr:from>
    <xdr:to>
      <xdr:col>55</xdr:col>
      <xdr:colOff>88900</xdr:colOff>
      <xdr:row>77</xdr:row>
      <xdr:rowOff>133350</xdr:rowOff>
    </xdr:to>
    <xdr:cxnSp macro="">
      <xdr:nvCxnSpPr>
        <xdr:cNvPr id="343" name="直線コネクタ 342"/>
        <xdr:cNvCxnSpPr/>
      </xdr:nvCxnSpPr>
      <xdr:spPr>
        <a:xfrm>
          <a:off x="10388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168927</xdr:rowOff>
    </xdr:from>
    <xdr:ext cx="469744" cy="259045"/>
    <xdr:sp macro="" textlink="">
      <xdr:nvSpPr>
        <xdr:cNvPr id="344" name="【福祉施設】&#10;一人当たり面積平均値テキスト"/>
        <xdr:cNvSpPr txBox="1"/>
      </xdr:nvSpPr>
      <xdr:spPr>
        <a:xfrm>
          <a:off x="10515600" y="1422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45" name="フローチャート: 判断 344"/>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6350</xdr:rowOff>
    </xdr:from>
    <xdr:to>
      <xdr:col>50</xdr:col>
      <xdr:colOff>165100</xdr:colOff>
      <xdr:row>83</xdr:row>
      <xdr:rowOff>107950</xdr:rowOff>
    </xdr:to>
    <xdr:sp macro="" textlink="">
      <xdr:nvSpPr>
        <xdr:cNvPr id="346" name="フローチャート: 判断 345"/>
        <xdr:cNvSpPr/>
      </xdr:nvSpPr>
      <xdr:spPr>
        <a:xfrm>
          <a:off x="9588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152400</xdr:rowOff>
    </xdr:from>
    <xdr:to>
      <xdr:col>46</xdr:col>
      <xdr:colOff>38100</xdr:colOff>
      <xdr:row>83</xdr:row>
      <xdr:rowOff>82550</xdr:rowOff>
    </xdr:to>
    <xdr:sp macro="" textlink="">
      <xdr:nvSpPr>
        <xdr:cNvPr id="347" name="フローチャート: 判断 346"/>
        <xdr:cNvSpPr/>
      </xdr:nvSpPr>
      <xdr:spPr>
        <a:xfrm>
          <a:off x="8699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165100</xdr:rowOff>
    </xdr:from>
    <xdr:to>
      <xdr:col>41</xdr:col>
      <xdr:colOff>101600</xdr:colOff>
      <xdr:row>83</xdr:row>
      <xdr:rowOff>95250</xdr:rowOff>
    </xdr:to>
    <xdr:sp macro="" textlink="">
      <xdr:nvSpPr>
        <xdr:cNvPr id="348" name="フローチャート: 判断 347"/>
        <xdr:cNvSpPr/>
      </xdr:nvSpPr>
      <xdr:spPr>
        <a:xfrm>
          <a:off x="7810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120650</xdr:rowOff>
    </xdr:from>
    <xdr:to>
      <xdr:col>36</xdr:col>
      <xdr:colOff>165100</xdr:colOff>
      <xdr:row>84</xdr:row>
      <xdr:rowOff>50800</xdr:rowOff>
    </xdr:to>
    <xdr:sp macro="" textlink="">
      <xdr:nvSpPr>
        <xdr:cNvPr id="349" name="フローチャート: 判断 348"/>
        <xdr:cNvSpPr/>
      </xdr:nvSpPr>
      <xdr:spPr>
        <a:xfrm>
          <a:off x="6921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63500</xdr:rowOff>
    </xdr:from>
    <xdr:to>
      <xdr:col>55</xdr:col>
      <xdr:colOff>50800</xdr:colOff>
      <xdr:row>80</xdr:row>
      <xdr:rowOff>165100</xdr:rowOff>
    </xdr:to>
    <xdr:sp macro="" textlink="">
      <xdr:nvSpPr>
        <xdr:cNvPr id="355" name="楕円 354"/>
        <xdr:cNvSpPr/>
      </xdr:nvSpPr>
      <xdr:spPr>
        <a:xfrm>
          <a:off x="104267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86377</xdr:rowOff>
    </xdr:from>
    <xdr:ext cx="469744" cy="259045"/>
    <xdr:sp macro="" textlink="">
      <xdr:nvSpPr>
        <xdr:cNvPr id="356" name="【福祉施設】&#10;一人当たり面積該当値テキスト"/>
        <xdr:cNvSpPr txBox="1"/>
      </xdr:nvSpPr>
      <xdr:spPr>
        <a:xfrm>
          <a:off x="10515600"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63500</xdr:rowOff>
    </xdr:from>
    <xdr:to>
      <xdr:col>50</xdr:col>
      <xdr:colOff>165100</xdr:colOff>
      <xdr:row>80</xdr:row>
      <xdr:rowOff>165100</xdr:rowOff>
    </xdr:to>
    <xdr:sp macro="" textlink="">
      <xdr:nvSpPr>
        <xdr:cNvPr id="357" name="楕円 356"/>
        <xdr:cNvSpPr/>
      </xdr:nvSpPr>
      <xdr:spPr>
        <a:xfrm>
          <a:off x="9588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114300</xdr:rowOff>
    </xdr:from>
    <xdr:to>
      <xdr:col>55</xdr:col>
      <xdr:colOff>0</xdr:colOff>
      <xdr:row>80</xdr:row>
      <xdr:rowOff>114300</xdr:rowOff>
    </xdr:to>
    <xdr:cxnSp macro="">
      <xdr:nvCxnSpPr>
        <xdr:cNvPr id="358" name="直線コネクタ 357"/>
        <xdr:cNvCxnSpPr/>
      </xdr:nvCxnSpPr>
      <xdr:spPr>
        <a:xfrm>
          <a:off x="9639300" y="13830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50800</xdr:rowOff>
    </xdr:from>
    <xdr:to>
      <xdr:col>46</xdr:col>
      <xdr:colOff>38100</xdr:colOff>
      <xdr:row>80</xdr:row>
      <xdr:rowOff>152400</xdr:rowOff>
    </xdr:to>
    <xdr:sp macro="" textlink="">
      <xdr:nvSpPr>
        <xdr:cNvPr id="359" name="楕円 358"/>
        <xdr:cNvSpPr/>
      </xdr:nvSpPr>
      <xdr:spPr>
        <a:xfrm>
          <a:off x="86995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101600</xdr:rowOff>
    </xdr:from>
    <xdr:to>
      <xdr:col>50</xdr:col>
      <xdr:colOff>114300</xdr:colOff>
      <xdr:row>80</xdr:row>
      <xdr:rowOff>114300</xdr:rowOff>
    </xdr:to>
    <xdr:cxnSp macro="">
      <xdr:nvCxnSpPr>
        <xdr:cNvPr id="360" name="直線コネクタ 359"/>
        <xdr:cNvCxnSpPr/>
      </xdr:nvCxnSpPr>
      <xdr:spPr>
        <a:xfrm>
          <a:off x="8750300" y="13817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127000</xdr:rowOff>
    </xdr:from>
    <xdr:to>
      <xdr:col>41</xdr:col>
      <xdr:colOff>101600</xdr:colOff>
      <xdr:row>81</xdr:row>
      <xdr:rowOff>57150</xdr:rowOff>
    </xdr:to>
    <xdr:sp macro="" textlink="">
      <xdr:nvSpPr>
        <xdr:cNvPr id="361" name="楕円 360"/>
        <xdr:cNvSpPr/>
      </xdr:nvSpPr>
      <xdr:spPr>
        <a:xfrm>
          <a:off x="78105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101600</xdr:rowOff>
    </xdr:from>
    <xdr:to>
      <xdr:col>45</xdr:col>
      <xdr:colOff>177800</xdr:colOff>
      <xdr:row>81</xdr:row>
      <xdr:rowOff>6350</xdr:rowOff>
    </xdr:to>
    <xdr:cxnSp macro="">
      <xdr:nvCxnSpPr>
        <xdr:cNvPr id="362" name="直線コネクタ 361"/>
        <xdr:cNvCxnSpPr/>
      </xdr:nvCxnSpPr>
      <xdr:spPr>
        <a:xfrm flipV="1">
          <a:off x="7861300" y="13817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50800</xdr:rowOff>
    </xdr:from>
    <xdr:to>
      <xdr:col>36</xdr:col>
      <xdr:colOff>165100</xdr:colOff>
      <xdr:row>80</xdr:row>
      <xdr:rowOff>152400</xdr:rowOff>
    </xdr:to>
    <xdr:sp macro="" textlink="">
      <xdr:nvSpPr>
        <xdr:cNvPr id="363" name="楕円 362"/>
        <xdr:cNvSpPr/>
      </xdr:nvSpPr>
      <xdr:spPr>
        <a:xfrm>
          <a:off x="69215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101600</xdr:rowOff>
    </xdr:from>
    <xdr:to>
      <xdr:col>41</xdr:col>
      <xdr:colOff>50800</xdr:colOff>
      <xdr:row>81</xdr:row>
      <xdr:rowOff>6350</xdr:rowOff>
    </xdr:to>
    <xdr:cxnSp macro="">
      <xdr:nvCxnSpPr>
        <xdr:cNvPr id="364" name="直線コネクタ 363"/>
        <xdr:cNvCxnSpPr/>
      </xdr:nvCxnSpPr>
      <xdr:spPr>
        <a:xfrm>
          <a:off x="6972300" y="13817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99077</xdr:rowOff>
    </xdr:from>
    <xdr:ext cx="469744" cy="259045"/>
    <xdr:sp macro="" textlink="">
      <xdr:nvSpPr>
        <xdr:cNvPr id="365" name="n_1aveValue【福祉施設】&#10;一人当たり面積"/>
        <xdr:cNvSpPr txBox="1"/>
      </xdr:nvSpPr>
      <xdr:spPr>
        <a:xfrm>
          <a:off x="9391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73677</xdr:rowOff>
    </xdr:from>
    <xdr:ext cx="469744" cy="259045"/>
    <xdr:sp macro="" textlink="">
      <xdr:nvSpPr>
        <xdr:cNvPr id="366" name="n_2aveValue【福祉施設】&#10;一人当たり面積"/>
        <xdr:cNvSpPr txBox="1"/>
      </xdr:nvSpPr>
      <xdr:spPr>
        <a:xfrm>
          <a:off x="85154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86377</xdr:rowOff>
    </xdr:from>
    <xdr:ext cx="469744" cy="259045"/>
    <xdr:sp macro="" textlink="">
      <xdr:nvSpPr>
        <xdr:cNvPr id="367" name="n_3aveValue【福祉施設】&#10;一人当たり面積"/>
        <xdr:cNvSpPr txBox="1"/>
      </xdr:nvSpPr>
      <xdr:spPr>
        <a:xfrm>
          <a:off x="7626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41927</xdr:rowOff>
    </xdr:from>
    <xdr:ext cx="469744" cy="259045"/>
    <xdr:sp macro="" textlink="">
      <xdr:nvSpPr>
        <xdr:cNvPr id="368" name="n_4aveValue【福祉施設】&#10;一人当たり面積"/>
        <xdr:cNvSpPr txBox="1"/>
      </xdr:nvSpPr>
      <xdr:spPr>
        <a:xfrm>
          <a:off x="6737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10177</xdr:rowOff>
    </xdr:from>
    <xdr:ext cx="469744" cy="259045"/>
    <xdr:sp macro="" textlink="">
      <xdr:nvSpPr>
        <xdr:cNvPr id="369" name="n_1mainValue【福祉施設】&#10;一人当たり面積"/>
        <xdr:cNvSpPr txBox="1"/>
      </xdr:nvSpPr>
      <xdr:spPr>
        <a:xfrm>
          <a:off x="93917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168927</xdr:rowOff>
    </xdr:from>
    <xdr:ext cx="469744" cy="259045"/>
    <xdr:sp macro="" textlink="">
      <xdr:nvSpPr>
        <xdr:cNvPr id="370" name="n_2mainValue【福祉施設】&#10;一人当たり面積"/>
        <xdr:cNvSpPr txBox="1"/>
      </xdr:nvSpPr>
      <xdr:spPr>
        <a:xfrm>
          <a:off x="851542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73677</xdr:rowOff>
    </xdr:from>
    <xdr:ext cx="469744" cy="259045"/>
    <xdr:sp macro="" textlink="">
      <xdr:nvSpPr>
        <xdr:cNvPr id="371" name="n_3mainValue【福祉施設】&#10;一人当たり面積"/>
        <xdr:cNvSpPr txBox="1"/>
      </xdr:nvSpPr>
      <xdr:spPr>
        <a:xfrm>
          <a:off x="7626427" y="1361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168927</xdr:rowOff>
    </xdr:from>
    <xdr:ext cx="469744" cy="259045"/>
    <xdr:sp macro="" textlink="">
      <xdr:nvSpPr>
        <xdr:cNvPr id="372" name="n_4mainValue【福祉施設】&#10;一人当たり面積"/>
        <xdr:cNvSpPr txBox="1"/>
      </xdr:nvSpPr>
      <xdr:spPr>
        <a:xfrm>
          <a:off x="673742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4" name="直線コネクタ 38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5" name="テキスト ボックス 38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6" name="直線コネクタ 38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7" name="テキスト ボックス 38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8" name="直線コネクタ 38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9" name="テキスト ボックス 38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0" name="直線コネクタ 38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1" name="テキスト ボックス 39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2" name="直線コネクタ 39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3" name="テキスト ボックス 39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4" name="直線コネクタ 39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5" name="テキスト ボックス 39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123552</xdr:rowOff>
    </xdr:from>
    <xdr:to>
      <xdr:col>24</xdr:col>
      <xdr:colOff>62865</xdr:colOff>
      <xdr:row>108</xdr:row>
      <xdr:rowOff>89263</xdr:rowOff>
    </xdr:to>
    <xdr:cxnSp macro="">
      <xdr:nvCxnSpPr>
        <xdr:cNvPr id="398" name="直線コネクタ 397"/>
        <xdr:cNvCxnSpPr/>
      </xdr:nvCxnSpPr>
      <xdr:spPr>
        <a:xfrm flipV="1">
          <a:off x="4634865" y="17268552"/>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93090</xdr:rowOff>
    </xdr:from>
    <xdr:ext cx="405111" cy="259045"/>
    <xdr:sp macro="" textlink="">
      <xdr:nvSpPr>
        <xdr:cNvPr id="399" name="【市民会館】&#10;有形固定資産減価償却率最小値テキスト"/>
        <xdr:cNvSpPr txBox="1"/>
      </xdr:nvSpPr>
      <xdr:spPr>
        <a:xfrm>
          <a:off x="4673600"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89263</xdr:rowOff>
    </xdr:from>
    <xdr:to>
      <xdr:col>24</xdr:col>
      <xdr:colOff>152400</xdr:colOff>
      <xdr:row>108</xdr:row>
      <xdr:rowOff>89263</xdr:rowOff>
    </xdr:to>
    <xdr:cxnSp macro="">
      <xdr:nvCxnSpPr>
        <xdr:cNvPr id="400" name="直線コネクタ 399"/>
        <xdr:cNvCxnSpPr/>
      </xdr:nvCxnSpPr>
      <xdr:spPr>
        <a:xfrm>
          <a:off x="4546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70229</xdr:rowOff>
    </xdr:from>
    <xdr:ext cx="405111" cy="259045"/>
    <xdr:sp macro="" textlink="">
      <xdr:nvSpPr>
        <xdr:cNvPr id="401" name="【市民会館】&#10;有形固定資産減価償却率最大値テキスト"/>
        <xdr:cNvSpPr txBox="1"/>
      </xdr:nvSpPr>
      <xdr:spPr>
        <a:xfrm>
          <a:off x="4673600" y="1704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123552</xdr:rowOff>
    </xdr:from>
    <xdr:to>
      <xdr:col>24</xdr:col>
      <xdr:colOff>152400</xdr:colOff>
      <xdr:row>100</xdr:row>
      <xdr:rowOff>123552</xdr:rowOff>
    </xdr:to>
    <xdr:cxnSp macro="">
      <xdr:nvCxnSpPr>
        <xdr:cNvPr id="402" name="直線コネクタ 401"/>
        <xdr:cNvCxnSpPr/>
      </xdr:nvCxnSpPr>
      <xdr:spPr>
        <a:xfrm>
          <a:off x="4546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403" name="【市民会館】&#10;有形固定資産減価償却率平均値テキスト"/>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04" name="フローチャート: 判断 403"/>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66221</xdr:rowOff>
    </xdr:from>
    <xdr:to>
      <xdr:col>20</xdr:col>
      <xdr:colOff>38100</xdr:colOff>
      <xdr:row>104</xdr:row>
      <xdr:rowOff>167821</xdr:rowOff>
    </xdr:to>
    <xdr:sp macro="" textlink="">
      <xdr:nvSpPr>
        <xdr:cNvPr id="405" name="フローチャート: 判断 404"/>
        <xdr:cNvSpPr/>
      </xdr:nvSpPr>
      <xdr:spPr>
        <a:xfrm>
          <a:off x="3746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406" name="フローチャート: 判断 405"/>
        <xdr:cNvSpPr/>
      </xdr:nvSpPr>
      <xdr:spPr>
        <a:xfrm>
          <a:off x="2857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7" name="フローチャート: 判断 406"/>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38463</xdr:rowOff>
    </xdr:from>
    <xdr:to>
      <xdr:col>6</xdr:col>
      <xdr:colOff>38100</xdr:colOff>
      <xdr:row>104</xdr:row>
      <xdr:rowOff>140063</xdr:rowOff>
    </xdr:to>
    <xdr:sp macro="" textlink="">
      <xdr:nvSpPr>
        <xdr:cNvPr id="408" name="フローチャート: 判断 407"/>
        <xdr:cNvSpPr/>
      </xdr:nvSpPr>
      <xdr:spPr>
        <a:xfrm>
          <a:off x="1079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165826</xdr:rowOff>
    </xdr:from>
    <xdr:to>
      <xdr:col>24</xdr:col>
      <xdr:colOff>114300</xdr:colOff>
      <xdr:row>104</xdr:row>
      <xdr:rowOff>95976</xdr:rowOff>
    </xdr:to>
    <xdr:sp macro="" textlink="">
      <xdr:nvSpPr>
        <xdr:cNvPr id="414" name="楕円 413"/>
        <xdr:cNvSpPr/>
      </xdr:nvSpPr>
      <xdr:spPr>
        <a:xfrm>
          <a:off x="45847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17253</xdr:rowOff>
    </xdr:from>
    <xdr:ext cx="405111" cy="259045"/>
    <xdr:sp macro="" textlink="">
      <xdr:nvSpPr>
        <xdr:cNvPr id="415" name="【市民会館】&#10;有形固定資産減価償却率該当値テキスト"/>
        <xdr:cNvSpPr txBox="1"/>
      </xdr:nvSpPr>
      <xdr:spPr>
        <a:xfrm>
          <a:off x="4673600" y="1767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134801</xdr:rowOff>
    </xdr:from>
    <xdr:to>
      <xdr:col>20</xdr:col>
      <xdr:colOff>38100</xdr:colOff>
      <xdr:row>104</xdr:row>
      <xdr:rowOff>64951</xdr:rowOff>
    </xdr:to>
    <xdr:sp macro="" textlink="">
      <xdr:nvSpPr>
        <xdr:cNvPr id="416" name="楕円 415"/>
        <xdr:cNvSpPr/>
      </xdr:nvSpPr>
      <xdr:spPr>
        <a:xfrm>
          <a:off x="3746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14151</xdr:rowOff>
    </xdr:from>
    <xdr:to>
      <xdr:col>24</xdr:col>
      <xdr:colOff>63500</xdr:colOff>
      <xdr:row>104</xdr:row>
      <xdr:rowOff>45176</xdr:rowOff>
    </xdr:to>
    <xdr:cxnSp macro="">
      <xdr:nvCxnSpPr>
        <xdr:cNvPr id="417" name="直線コネクタ 416"/>
        <xdr:cNvCxnSpPr/>
      </xdr:nvCxnSpPr>
      <xdr:spPr>
        <a:xfrm>
          <a:off x="3797300" y="1784495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100512</xdr:rowOff>
    </xdr:from>
    <xdr:to>
      <xdr:col>15</xdr:col>
      <xdr:colOff>101600</xdr:colOff>
      <xdr:row>104</xdr:row>
      <xdr:rowOff>30662</xdr:rowOff>
    </xdr:to>
    <xdr:sp macro="" textlink="">
      <xdr:nvSpPr>
        <xdr:cNvPr id="418" name="楕円 417"/>
        <xdr:cNvSpPr/>
      </xdr:nvSpPr>
      <xdr:spPr>
        <a:xfrm>
          <a:off x="28575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151312</xdr:rowOff>
    </xdr:from>
    <xdr:to>
      <xdr:col>19</xdr:col>
      <xdr:colOff>177800</xdr:colOff>
      <xdr:row>104</xdr:row>
      <xdr:rowOff>14151</xdr:rowOff>
    </xdr:to>
    <xdr:cxnSp macro="">
      <xdr:nvCxnSpPr>
        <xdr:cNvPr id="419" name="直線コネクタ 418"/>
        <xdr:cNvCxnSpPr/>
      </xdr:nvCxnSpPr>
      <xdr:spPr>
        <a:xfrm>
          <a:off x="2908300" y="178106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67855</xdr:rowOff>
    </xdr:from>
    <xdr:to>
      <xdr:col>10</xdr:col>
      <xdr:colOff>165100</xdr:colOff>
      <xdr:row>103</xdr:row>
      <xdr:rowOff>169455</xdr:rowOff>
    </xdr:to>
    <xdr:sp macro="" textlink="">
      <xdr:nvSpPr>
        <xdr:cNvPr id="420" name="楕円 419"/>
        <xdr:cNvSpPr/>
      </xdr:nvSpPr>
      <xdr:spPr>
        <a:xfrm>
          <a:off x="1968500" y="1772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118655</xdr:rowOff>
    </xdr:from>
    <xdr:to>
      <xdr:col>15</xdr:col>
      <xdr:colOff>50800</xdr:colOff>
      <xdr:row>103</xdr:row>
      <xdr:rowOff>151312</xdr:rowOff>
    </xdr:to>
    <xdr:cxnSp macro="">
      <xdr:nvCxnSpPr>
        <xdr:cNvPr id="421" name="直線コネクタ 420"/>
        <xdr:cNvCxnSpPr/>
      </xdr:nvCxnSpPr>
      <xdr:spPr>
        <a:xfrm>
          <a:off x="2019300" y="1777800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35198</xdr:rowOff>
    </xdr:from>
    <xdr:to>
      <xdr:col>6</xdr:col>
      <xdr:colOff>38100</xdr:colOff>
      <xdr:row>103</xdr:row>
      <xdr:rowOff>136798</xdr:rowOff>
    </xdr:to>
    <xdr:sp macro="" textlink="">
      <xdr:nvSpPr>
        <xdr:cNvPr id="422" name="楕円 421"/>
        <xdr:cNvSpPr/>
      </xdr:nvSpPr>
      <xdr:spPr>
        <a:xfrm>
          <a:off x="1079500" y="176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85998</xdr:rowOff>
    </xdr:from>
    <xdr:to>
      <xdr:col>10</xdr:col>
      <xdr:colOff>114300</xdr:colOff>
      <xdr:row>103</xdr:row>
      <xdr:rowOff>118655</xdr:rowOff>
    </xdr:to>
    <xdr:cxnSp macro="">
      <xdr:nvCxnSpPr>
        <xdr:cNvPr id="423" name="直線コネクタ 422"/>
        <xdr:cNvCxnSpPr/>
      </xdr:nvCxnSpPr>
      <xdr:spPr>
        <a:xfrm>
          <a:off x="1130300" y="1774534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158948</xdr:rowOff>
    </xdr:from>
    <xdr:ext cx="405111" cy="259045"/>
    <xdr:sp macro="" textlink="">
      <xdr:nvSpPr>
        <xdr:cNvPr id="424" name="n_1aveValue【市民会館】&#10;有形固定資産減価償却率"/>
        <xdr:cNvSpPr txBox="1"/>
      </xdr:nvSpPr>
      <xdr:spPr>
        <a:xfrm>
          <a:off x="35820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34851</xdr:rowOff>
    </xdr:from>
    <xdr:ext cx="405111" cy="259045"/>
    <xdr:sp macro="" textlink="">
      <xdr:nvSpPr>
        <xdr:cNvPr id="425" name="n_2aveValue【市民会館】&#10;有形固定資産減価償却率"/>
        <xdr:cNvSpPr txBox="1"/>
      </xdr:nvSpPr>
      <xdr:spPr>
        <a:xfrm>
          <a:off x="2705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59345</xdr:rowOff>
    </xdr:from>
    <xdr:ext cx="405111" cy="259045"/>
    <xdr:sp macro="" textlink="">
      <xdr:nvSpPr>
        <xdr:cNvPr id="426" name="n_3aveValue【市民会館】&#10;有形固定資産減価償却率"/>
        <xdr:cNvSpPr txBox="1"/>
      </xdr:nvSpPr>
      <xdr:spPr>
        <a:xfrm>
          <a:off x="1816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131190</xdr:rowOff>
    </xdr:from>
    <xdr:ext cx="405111" cy="259045"/>
    <xdr:sp macro="" textlink="">
      <xdr:nvSpPr>
        <xdr:cNvPr id="427" name="n_4aveValue【市民会館】&#10;有形固定資産減価償却率"/>
        <xdr:cNvSpPr txBox="1"/>
      </xdr:nvSpPr>
      <xdr:spPr>
        <a:xfrm>
          <a:off x="9277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81478</xdr:rowOff>
    </xdr:from>
    <xdr:ext cx="405111" cy="259045"/>
    <xdr:sp macro="" textlink="">
      <xdr:nvSpPr>
        <xdr:cNvPr id="428" name="n_1mainValue【市民会館】&#10;有形固定資産減価償却率"/>
        <xdr:cNvSpPr txBox="1"/>
      </xdr:nvSpPr>
      <xdr:spPr>
        <a:xfrm>
          <a:off x="35820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47189</xdr:rowOff>
    </xdr:from>
    <xdr:ext cx="405111" cy="259045"/>
    <xdr:sp macro="" textlink="">
      <xdr:nvSpPr>
        <xdr:cNvPr id="429" name="n_2mainValue【市民会館】&#10;有形固定資産減価償却率"/>
        <xdr:cNvSpPr txBox="1"/>
      </xdr:nvSpPr>
      <xdr:spPr>
        <a:xfrm>
          <a:off x="2705744" y="1753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14532</xdr:rowOff>
    </xdr:from>
    <xdr:ext cx="405111" cy="259045"/>
    <xdr:sp macro="" textlink="">
      <xdr:nvSpPr>
        <xdr:cNvPr id="430" name="n_3mainValue【市民会館】&#10;有形固定資産減価償却率"/>
        <xdr:cNvSpPr txBox="1"/>
      </xdr:nvSpPr>
      <xdr:spPr>
        <a:xfrm>
          <a:off x="1816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153325</xdr:rowOff>
    </xdr:from>
    <xdr:ext cx="405111" cy="259045"/>
    <xdr:sp macro="" textlink="">
      <xdr:nvSpPr>
        <xdr:cNvPr id="431" name="n_4mainValue【市民会館】&#10;有形固定資産減価償却率"/>
        <xdr:cNvSpPr txBox="1"/>
      </xdr:nvSpPr>
      <xdr:spPr>
        <a:xfrm>
          <a:off x="927744"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3" name="テキスト ボックス 44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5" name="テキスト ボックス 44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9" name="テキスト ボックス 44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1" name="テキスト ボックス 45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83820</xdr:rowOff>
    </xdr:to>
    <xdr:cxnSp macro="">
      <xdr:nvCxnSpPr>
        <xdr:cNvPr id="455" name="直線コネクタ 454"/>
        <xdr:cNvCxnSpPr/>
      </xdr:nvCxnSpPr>
      <xdr:spPr>
        <a:xfrm flipV="1">
          <a:off x="10476865" y="17381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56" name="【市民会館】&#10;一人当たり面積最小値テキスト"/>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57" name="直線コネクタ 456"/>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458" name="【市民会館】&#10;一人当たり面積最大値テキスト"/>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459" name="直線コネクタ 458"/>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83838</xdr:rowOff>
    </xdr:from>
    <xdr:ext cx="469744" cy="259045"/>
    <xdr:sp macro="" textlink="">
      <xdr:nvSpPr>
        <xdr:cNvPr id="460" name="【市民会館】&#10;一人当たり面積平均値テキスト"/>
        <xdr:cNvSpPr txBox="1"/>
      </xdr:nvSpPr>
      <xdr:spPr>
        <a:xfrm>
          <a:off x="10515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61" name="フローチャート: 判断 460"/>
        <xdr:cNvSpPr/>
      </xdr:nvSpPr>
      <xdr:spPr>
        <a:xfrm>
          <a:off x="10426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62" name="フローチャート: 判断 461"/>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63" name="フローチャート: 判断 462"/>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151130</xdr:rowOff>
    </xdr:from>
    <xdr:to>
      <xdr:col>41</xdr:col>
      <xdr:colOff>101600</xdr:colOff>
      <xdr:row>106</xdr:row>
      <xdr:rowOff>81280</xdr:rowOff>
    </xdr:to>
    <xdr:sp macro="" textlink="">
      <xdr:nvSpPr>
        <xdr:cNvPr id="464" name="フローチャート: 判断 463"/>
        <xdr:cNvSpPr/>
      </xdr:nvSpPr>
      <xdr:spPr>
        <a:xfrm>
          <a:off x="7810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78739</xdr:rowOff>
    </xdr:from>
    <xdr:to>
      <xdr:col>36</xdr:col>
      <xdr:colOff>165100</xdr:colOff>
      <xdr:row>107</xdr:row>
      <xdr:rowOff>8889</xdr:rowOff>
    </xdr:to>
    <xdr:sp macro="" textlink="">
      <xdr:nvSpPr>
        <xdr:cNvPr id="465" name="フローチャート: 判断 464"/>
        <xdr:cNvSpPr/>
      </xdr:nvSpPr>
      <xdr:spPr>
        <a:xfrm>
          <a:off x="6921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162561</xdr:rowOff>
    </xdr:from>
    <xdr:to>
      <xdr:col>55</xdr:col>
      <xdr:colOff>50800</xdr:colOff>
      <xdr:row>103</xdr:row>
      <xdr:rowOff>92711</xdr:rowOff>
    </xdr:to>
    <xdr:sp macro="" textlink="">
      <xdr:nvSpPr>
        <xdr:cNvPr id="471" name="楕円 470"/>
        <xdr:cNvSpPr/>
      </xdr:nvSpPr>
      <xdr:spPr>
        <a:xfrm>
          <a:off x="104267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13988</xdr:rowOff>
    </xdr:from>
    <xdr:ext cx="469744" cy="259045"/>
    <xdr:sp macro="" textlink="">
      <xdr:nvSpPr>
        <xdr:cNvPr id="472" name="【市民会館】&#10;一人当たり面積該当値テキスト"/>
        <xdr:cNvSpPr txBox="1"/>
      </xdr:nvSpPr>
      <xdr:spPr>
        <a:xfrm>
          <a:off x="10515600" y="1750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154939</xdr:rowOff>
    </xdr:from>
    <xdr:to>
      <xdr:col>50</xdr:col>
      <xdr:colOff>165100</xdr:colOff>
      <xdr:row>103</xdr:row>
      <xdr:rowOff>85089</xdr:rowOff>
    </xdr:to>
    <xdr:sp macro="" textlink="">
      <xdr:nvSpPr>
        <xdr:cNvPr id="473" name="楕円 472"/>
        <xdr:cNvSpPr/>
      </xdr:nvSpPr>
      <xdr:spPr>
        <a:xfrm>
          <a:off x="9588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34289</xdr:rowOff>
    </xdr:from>
    <xdr:to>
      <xdr:col>55</xdr:col>
      <xdr:colOff>0</xdr:colOff>
      <xdr:row>103</xdr:row>
      <xdr:rowOff>41911</xdr:rowOff>
    </xdr:to>
    <xdr:cxnSp macro="">
      <xdr:nvCxnSpPr>
        <xdr:cNvPr id="474" name="直線コネクタ 473"/>
        <xdr:cNvCxnSpPr/>
      </xdr:nvCxnSpPr>
      <xdr:spPr>
        <a:xfrm>
          <a:off x="9639300" y="176936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154939</xdr:rowOff>
    </xdr:from>
    <xdr:to>
      <xdr:col>46</xdr:col>
      <xdr:colOff>38100</xdr:colOff>
      <xdr:row>103</xdr:row>
      <xdr:rowOff>85089</xdr:rowOff>
    </xdr:to>
    <xdr:sp macro="" textlink="">
      <xdr:nvSpPr>
        <xdr:cNvPr id="475" name="楕円 474"/>
        <xdr:cNvSpPr/>
      </xdr:nvSpPr>
      <xdr:spPr>
        <a:xfrm>
          <a:off x="8699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34289</xdr:rowOff>
    </xdr:from>
    <xdr:to>
      <xdr:col>50</xdr:col>
      <xdr:colOff>114300</xdr:colOff>
      <xdr:row>103</xdr:row>
      <xdr:rowOff>34289</xdr:rowOff>
    </xdr:to>
    <xdr:cxnSp macro="">
      <xdr:nvCxnSpPr>
        <xdr:cNvPr id="476" name="直線コネクタ 475"/>
        <xdr:cNvCxnSpPr/>
      </xdr:nvCxnSpPr>
      <xdr:spPr>
        <a:xfrm>
          <a:off x="8750300" y="17693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154939</xdr:rowOff>
    </xdr:from>
    <xdr:to>
      <xdr:col>41</xdr:col>
      <xdr:colOff>101600</xdr:colOff>
      <xdr:row>103</xdr:row>
      <xdr:rowOff>85089</xdr:rowOff>
    </xdr:to>
    <xdr:sp macro="" textlink="">
      <xdr:nvSpPr>
        <xdr:cNvPr id="477" name="楕円 476"/>
        <xdr:cNvSpPr/>
      </xdr:nvSpPr>
      <xdr:spPr>
        <a:xfrm>
          <a:off x="7810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34289</xdr:rowOff>
    </xdr:from>
    <xdr:to>
      <xdr:col>45</xdr:col>
      <xdr:colOff>177800</xdr:colOff>
      <xdr:row>103</xdr:row>
      <xdr:rowOff>34289</xdr:rowOff>
    </xdr:to>
    <xdr:cxnSp macro="">
      <xdr:nvCxnSpPr>
        <xdr:cNvPr id="478" name="直線コネクタ 477"/>
        <xdr:cNvCxnSpPr/>
      </xdr:nvCxnSpPr>
      <xdr:spPr>
        <a:xfrm>
          <a:off x="7861300" y="17693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154939</xdr:rowOff>
    </xdr:from>
    <xdr:to>
      <xdr:col>36</xdr:col>
      <xdr:colOff>165100</xdr:colOff>
      <xdr:row>103</xdr:row>
      <xdr:rowOff>85089</xdr:rowOff>
    </xdr:to>
    <xdr:sp macro="" textlink="">
      <xdr:nvSpPr>
        <xdr:cNvPr id="479" name="楕円 478"/>
        <xdr:cNvSpPr/>
      </xdr:nvSpPr>
      <xdr:spPr>
        <a:xfrm>
          <a:off x="6921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34289</xdr:rowOff>
    </xdr:from>
    <xdr:to>
      <xdr:col>41</xdr:col>
      <xdr:colOff>50800</xdr:colOff>
      <xdr:row>103</xdr:row>
      <xdr:rowOff>34289</xdr:rowOff>
    </xdr:to>
    <xdr:cxnSp macro="">
      <xdr:nvCxnSpPr>
        <xdr:cNvPr id="480" name="直線コネクタ 479"/>
        <xdr:cNvCxnSpPr/>
      </xdr:nvCxnSpPr>
      <xdr:spPr>
        <a:xfrm>
          <a:off x="6972300" y="17693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57166</xdr:rowOff>
    </xdr:from>
    <xdr:ext cx="469744" cy="259045"/>
    <xdr:sp macro="" textlink="">
      <xdr:nvSpPr>
        <xdr:cNvPr id="481" name="n_1aveValue【市民会館】&#10;一人当たり面積"/>
        <xdr:cNvSpPr txBox="1"/>
      </xdr:nvSpPr>
      <xdr:spPr>
        <a:xfrm>
          <a:off x="9391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64788</xdr:rowOff>
    </xdr:from>
    <xdr:ext cx="469744" cy="259045"/>
    <xdr:sp macro="" textlink="">
      <xdr:nvSpPr>
        <xdr:cNvPr id="482" name="n_2aveValue【市民会館】&#10;一人当たり面積"/>
        <xdr:cNvSpPr txBox="1"/>
      </xdr:nvSpPr>
      <xdr:spPr>
        <a:xfrm>
          <a:off x="8515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72407</xdr:rowOff>
    </xdr:from>
    <xdr:ext cx="469744" cy="259045"/>
    <xdr:sp macro="" textlink="">
      <xdr:nvSpPr>
        <xdr:cNvPr id="483" name="n_3aveValue【市民会館】&#10;一人当たり面積"/>
        <xdr:cNvSpPr txBox="1"/>
      </xdr:nvSpPr>
      <xdr:spPr>
        <a:xfrm>
          <a:off x="7626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xdr:rowOff>
    </xdr:from>
    <xdr:ext cx="469744" cy="259045"/>
    <xdr:sp macro="" textlink="">
      <xdr:nvSpPr>
        <xdr:cNvPr id="484" name="n_4aveValue【市民会館】&#10;一人当たり面積"/>
        <xdr:cNvSpPr txBox="1"/>
      </xdr:nvSpPr>
      <xdr:spPr>
        <a:xfrm>
          <a:off x="6737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101616</xdr:rowOff>
    </xdr:from>
    <xdr:ext cx="469744" cy="259045"/>
    <xdr:sp macro="" textlink="">
      <xdr:nvSpPr>
        <xdr:cNvPr id="485" name="n_1mainValue【市民会館】&#10;一人当たり面積"/>
        <xdr:cNvSpPr txBox="1"/>
      </xdr:nvSpPr>
      <xdr:spPr>
        <a:xfrm>
          <a:off x="9391727" y="1741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101616</xdr:rowOff>
    </xdr:from>
    <xdr:ext cx="469744" cy="259045"/>
    <xdr:sp macro="" textlink="">
      <xdr:nvSpPr>
        <xdr:cNvPr id="486" name="n_2mainValue【市民会館】&#10;一人当たり面積"/>
        <xdr:cNvSpPr txBox="1"/>
      </xdr:nvSpPr>
      <xdr:spPr>
        <a:xfrm>
          <a:off x="8515427" y="1741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101616</xdr:rowOff>
    </xdr:from>
    <xdr:ext cx="469744" cy="259045"/>
    <xdr:sp macro="" textlink="">
      <xdr:nvSpPr>
        <xdr:cNvPr id="487" name="n_3mainValue【市民会館】&#10;一人当たり面積"/>
        <xdr:cNvSpPr txBox="1"/>
      </xdr:nvSpPr>
      <xdr:spPr>
        <a:xfrm>
          <a:off x="7626427" y="1741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101616</xdr:rowOff>
    </xdr:from>
    <xdr:ext cx="469744" cy="259045"/>
    <xdr:sp macro="" textlink="">
      <xdr:nvSpPr>
        <xdr:cNvPr id="488" name="n_4mainValue【市民会館】&#10;一人当たり面積"/>
        <xdr:cNvSpPr txBox="1"/>
      </xdr:nvSpPr>
      <xdr:spPr>
        <a:xfrm>
          <a:off x="6737427" y="1741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83820</xdr:rowOff>
    </xdr:from>
    <xdr:to>
      <xdr:col>85</xdr:col>
      <xdr:colOff>126364</xdr:colOff>
      <xdr:row>41</xdr:row>
      <xdr:rowOff>133350</xdr:rowOff>
    </xdr:to>
    <xdr:cxnSp macro="">
      <xdr:nvCxnSpPr>
        <xdr:cNvPr id="513" name="直線コネクタ 512"/>
        <xdr:cNvCxnSpPr/>
      </xdr:nvCxnSpPr>
      <xdr:spPr>
        <a:xfrm flipV="1">
          <a:off x="16318864" y="59131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514" name="【一般廃棄物処理施設】&#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515" name="直線コネクタ 514"/>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30497</xdr:rowOff>
    </xdr:from>
    <xdr:ext cx="405111" cy="259045"/>
    <xdr:sp macro="" textlink="">
      <xdr:nvSpPr>
        <xdr:cNvPr id="516" name="【一般廃棄物処理施設】&#10;有形固定資産減価償却率最大値テキスト"/>
        <xdr:cNvSpPr txBox="1"/>
      </xdr:nvSpPr>
      <xdr:spPr>
        <a:xfrm>
          <a:off x="16357600" y="568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83820</xdr:rowOff>
    </xdr:from>
    <xdr:to>
      <xdr:col>86</xdr:col>
      <xdr:colOff>25400</xdr:colOff>
      <xdr:row>34</xdr:row>
      <xdr:rowOff>83820</xdr:rowOff>
    </xdr:to>
    <xdr:cxnSp macro="">
      <xdr:nvCxnSpPr>
        <xdr:cNvPr id="517" name="直線コネクタ 516"/>
        <xdr:cNvCxnSpPr/>
      </xdr:nvCxnSpPr>
      <xdr:spPr>
        <a:xfrm>
          <a:off x="16230600" y="591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93997</xdr:rowOff>
    </xdr:from>
    <xdr:ext cx="405111" cy="259045"/>
    <xdr:sp macro="" textlink="">
      <xdr:nvSpPr>
        <xdr:cNvPr id="518" name="【一般廃棄物処理施設】&#10;有形固定資産減価償却率平均値テキスト"/>
        <xdr:cNvSpPr txBox="1"/>
      </xdr:nvSpPr>
      <xdr:spPr>
        <a:xfrm>
          <a:off x="16357600" y="643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519" name="フローチャート: 判断 518"/>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520" name="フローチャート: 判断 519"/>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71120</xdr:rowOff>
    </xdr:from>
    <xdr:to>
      <xdr:col>76</xdr:col>
      <xdr:colOff>165100</xdr:colOff>
      <xdr:row>39</xdr:row>
      <xdr:rowOff>1270</xdr:rowOff>
    </xdr:to>
    <xdr:sp macro="" textlink="">
      <xdr:nvSpPr>
        <xdr:cNvPr id="521" name="フローチャート: 判断 520"/>
        <xdr:cNvSpPr/>
      </xdr:nvSpPr>
      <xdr:spPr>
        <a:xfrm>
          <a:off x="1454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23495</xdr:rowOff>
    </xdr:from>
    <xdr:to>
      <xdr:col>72</xdr:col>
      <xdr:colOff>38100</xdr:colOff>
      <xdr:row>38</xdr:row>
      <xdr:rowOff>125095</xdr:rowOff>
    </xdr:to>
    <xdr:sp macro="" textlink="">
      <xdr:nvSpPr>
        <xdr:cNvPr id="522" name="フローチャート: 判断 521"/>
        <xdr:cNvSpPr/>
      </xdr:nvSpPr>
      <xdr:spPr>
        <a:xfrm>
          <a:off x="13652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93980</xdr:rowOff>
    </xdr:from>
    <xdr:to>
      <xdr:col>67</xdr:col>
      <xdr:colOff>101600</xdr:colOff>
      <xdr:row>39</xdr:row>
      <xdr:rowOff>24130</xdr:rowOff>
    </xdr:to>
    <xdr:sp macro="" textlink="">
      <xdr:nvSpPr>
        <xdr:cNvPr id="523" name="フローチャート: 判断 522"/>
        <xdr:cNvSpPr/>
      </xdr:nvSpPr>
      <xdr:spPr>
        <a:xfrm>
          <a:off x="1276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33020</xdr:rowOff>
    </xdr:from>
    <xdr:to>
      <xdr:col>85</xdr:col>
      <xdr:colOff>177800</xdr:colOff>
      <xdr:row>39</xdr:row>
      <xdr:rowOff>134620</xdr:rowOff>
    </xdr:to>
    <xdr:sp macro="" textlink="">
      <xdr:nvSpPr>
        <xdr:cNvPr id="529" name="楕円 528"/>
        <xdr:cNvSpPr/>
      </xdr:nvSpPr>
      <xdr:spPr>
        <a:xfrm>
          <a:off x="162687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11447</xdr:rowOff>
    </xdr:from>
    <xdr:ext cx="405111" cy="259045"/>
    <xdr:sp macro="" textlink="">
      <xdr:nvSpPr>
        <xdr:cNvPr id="530" name="【一般廃棄物処理施設】&#10;有形固定資産減価償却率該当値テキスト"/>
        <xdr:cNvSpPr txBox="1"/>
      </xdr:nvSpPr>
      <xdr:spPr>
        <a:xfrm>
          <a:off x="16357600"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19685</xdr:rowOff>
    </xdr:from>
    <xdr:to>
      <xdr:col>81</xdr:col>
      <xdr:colOff>101600</xdr:colOff>
      <xdr:row>39</xdr:row>
      <xdr:rowOff>121285</xdr:rowOff>
    </xdr:to>
    <xdr:sp macro="" textlink="">
      <xdr:nvSpPr>
        <xdr:cNvPr id="531" name="楕円 530"/>
        <xdr:cNvSpPr/>
      </xdr:nvSpPr>
      <xdr:spPr>
        <a:xfrm>
          <a:off x="154305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70485</xdr:rowOff>
    </xdr:from>
    <xdr:to>
      <xdr:col>85</xdr:col>
      <xdr:colOff>127000</xdr:colOff>
      <xdr:row>39</xdr:row>
      <xdr:rowOff>83820</xdr:rowOff>
    </xdr:to>
    <xdr:cxnSp macro="">
      <xdr:nvCxnSpPr>
        <xdr:cNvPr id="532" name="直線コネクタ 531"/>
        <xdr:cNvCxnSpPr/>
      </xdr:nvCxnSpPr>
      <xdr:spPr>
        <a:xfrm>
          <a:off x="15481300" y="675703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147320</xdr:rowOff>
    </xdr:from>
    <xdr:to>
      <xdr:col>76</xdr:col>
      <xdr:colOff>165100</xdr:colOff>
      <xdr:row>39</xdr:row>
      <xdr:rowOff>77470</xdr:rowOff>
    </xdr:to>
    <xdr:sp macro="" textlink="">
      <xdr:nvSpPr>
        <xdr:cNvPr id="533" name="楕円 532"/>
        <xdr:cNvSpPr/>
      </xdr:nvSpPr>
      <xdr:spPr>
        <a:xfrm>
          <a:off x="14541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26670</xdr:rowOff>
    </xdr:from>
    <xdr:to>
      <xdr:col>81</xdr:col>
      <xdr:colOff>50800</xdr:colOff>
      <xdr:row>39</xdr:row>
      <xdr:rowOff>70485</xdr:rowOff>
    </xdr:to>
    <xdr:cxnSp macro="">
      <xdr:nvCxnSpPr>
        <xdr:cNvPr id="534" name="直線コネクタ 533"/>
        <xdr:cNvCxnSpPr/>
      </xdr:nvCxnSpPr>
      <xdr:spPr>
        <a:xfrm>
          <a:off x="14592300" y="671322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8272</xdr:rowOff>
    </xdr:from>
    <xdr:ext cx="405111" cy="259045"/>
    <xdr:sp macro="" textlink="">
      <xdr:nvSpPr>
        <xdr:cNvPr id="535" name="n_1aveValue【一般廃棄物処理施設】&#10;有形固定資産減価償却率"/>
        <xdr:cNvSpPr txBox="1"/>
      </xdr:nvSpPr>
      <xdr:spPr>
        <a:xfrm>
          <a:off x="152660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17797</xdr:rowOff>
    </xdr:from>
    <xdr:ext cx="405111" cy="259045"/>
    <xdr:sp macro="" textlink="">
      <xdr:nvSpPr>
        <xdr:cNvPr id="536" name="n_2aveValue【一般廃棄物処理施設】&#10;有形固定資産減価償却率"/>
        <xdr:cNvSpPr txBox="1"/>
      </xdr:nvSpPr>
      <xdr:spPr>
        <a:xfrm>
          <a:off x="14389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141622</xdr:rowOff>
    </xdr:from>
    <xdr:ext cx="405111" cy="259045"/>
    <xdr:sp macro="" textlink="">
      <xdr:nvSpPr>
        <xdr:cNvPr id="537" name="n_3aveValue【一般廃棄物処理施設】&#10;有形固定資産減価償却率"/>
        <xdr:cNvSpPr txBox="1"/>
      </xdr:nvSpPr>
      <xdr:spPr>
        <a:xfrm>
          <a:off x="13500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40657</xdr:rowOff>
    </xdr:from>
    <xdr:ext cx="405111" cy="259045"/>
    <xdr:sp macro="" textlink="">
      <xdr:nvSpPr>
        <xdr:cNvPr id="538" name="n_4aveValue【一般廃棄物処理施設】&#10;有形固定資産減価償却率"/>
        <xdr:cNvSpPr txBox="1"/>
      </xdr:nvSpPr>
      <xdr:spPr>
        <a:xfrm>
          <a:off x="126117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112412</xdr:rowOff>
    </xdr:from>
    <xdr:ext cx="405111" cy="259045"/>
    <xdr:sp macro="" textlink="">
      <xdr:nvSpPr>
        <xdr:cNvPr id="539" name="n_1mainValue【一般廃棄物処理施設】&#10;有形固定資産減価償却率"/>
        <xdr:cNvSpPr txBox="1"/>
      </xdr:nvSpPr>
      <xdr:spPr>
        <a:xfrm>
          <a:off x="15266044" y="67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68597</xdr:rowOff>
    </xdr:from>
    <xdr:ext cx="405111" cy="259045"/>
    <xdr:sp macro="" textlink="">
      <xdr:nvSpPr>
        <xdr:cNvPr id="540" name="n_2mainValue【一般廃棄物処理施設】&#10;有形固定資産減価償却率"/>
        <xdr:cNvSpPr txBox="1"/>
      </xdr:nvSpPr>
      <xdr:spPr>
        <a:xfrm>
          <a:off x="14389744"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1" name="正方形/長方形 5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2" name="正方形/長方形 5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3" name="正方形/長方形 5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4" name="正方形/長方形 5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5" name="正方形/長方形 5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6" name="正方形/長方形 5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7" name="正方形/長方形 5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8" name="正方形/長方形 54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9" name="テキスト ボックス 5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0" name="直線コネクタ 5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1" name="直線コネクタ 55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2" name="テキスト ボックス 55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3" name="直線コネクタ 55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4" name="テキスト ボックス 55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5" name="直線コネクタ 55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6" name="テキスト ボックス 55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7" name="直線コネクタ 55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58" name="テキスト ボックス 55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9" name="直線コネクタ 55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0" name="テキスト ボックス 55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2" name="テキスト ボックス 56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140734</xdr:rowOff>
    </xdr:from>
    <xdr:to>
      <xdr:col>116</xdr:col>
      <xdr:colOff>62864</xdr:colOff>
      <xdr:row>42</xdr:row>
      <xdr:rowOff>6058</xdr:rowOff>
    </xdr:to>
    <xdr:cxnSp macro="">
      <xdr:nvCxnSpPr>
        <xdr:cNvPr id="564" name="直線コネクタ 563"/>
        <xdr:cNvCxnSpPr/>
      </xdr:nvCxnSpPr>
      <xdr:spPr>
        <a:xfrm flipV="1">
          <a:off x="22160864" y="5970034"/>
          <a:ext cx="0" cy="123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9885</xdr:rowOff>
    </xdr:from>
    <xdr:ext cx="469744" cy="259045"/>
    <xdr:sp macro="" textlink="">
      <xdr:nvSpPr>
        <xdr:cNvPr id="565" name="【一般廃棄物処理施設】&#10;一人当たり有形固定資産（償却資産）額最小値テキスト"/>
        <xdr:cNvSpPr txBox="1"/>
      </xdr:nvSpPr>
      <xdr:spPr>
        <a:xfrm>
          <a:off x="22199600" y="721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6058</xdr:rowOff>
    </xdr:from>
    <xdr:to>
      <xdr:col>116</xdr:col>
      <xdr:colOff>152400</xdr:colOff>
      <xdr:row>42</xdr:row>
      <xdr:rowOff>6058</xdr:rowOff>
    </xdr:to>
    <xdr:cxnSp macro="">
      <xdr:nvCxnSpPr>
        <xdr:cNvPr id="566" name="直線コネクタ 565"/>
        <xdr:cNvCxnSpPr/>
      </xdr:nvCxnSpPr>
      <xdr:spPr>
        <a:xfrm>
          <a:off x="22072600" y="720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87411</xdr:rowOff>
    </xdr:from>
    <xdr:ext cx="599010" cy="259045"/>
    <xdr:sp macro="" textlink="">
      <xdr:nvSpPr>
        <xdr:cNvPr id="567" name="【一般廃棄物処理施設】&#10;一人当たり有形固定資産（償却資産）額最大値テキスト"/>
        <xdr:cNvSpPr txBox="1"/>
      </xdr:nvSpPr>
      <xdr:spPr>
        <a:xfrm>
          <a:off x="22199600" y="574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140734</xdr:rowOff>
    </xdr:from>
    <xdr:to>
      <xdr:col>116</xdr:col>
      <xdr:colOff>152400</xdr:colOff>
      <xdr:row>34</xdr:row>
      <xdr:rowOff>140734</xdr:rowOff>
    </xdr:to>
    <xdr:cxnSp macro="">
      <xdr:nvCxnSpPr>
        <xdr:cNvPr id="568" name="直線コネクタ 567"/>
        <xdr:cNvCxnSpPr/>
      </xdr:nvCxnSpPr>
      <xdr:spPr>
        <a:xfrm>
          <a:off x="22072600" y="59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103286</xdr:rowOff>
    </xdr:from>
    <xdr:ext cx="534377" cy="259045"/>
    <xdr:sp macro="" textlink="">
      <xdr:nvSpPr>
        <xdr:cNvPr id="569" name="【一般廃棄物処理施設】&#10;一人当たり有形固定資産（償却資産）額平均値テキスト"/>
        <xdr:cNvSpPr txBox="1"/>
      </xdr:nvSpPr>
      <xdr:spPr>
        <a:xfrm>
          <a:off x="22199600" y="6618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80409</xdr:rowOff>
    </xdr:from>
    <xdr:to>
      <xdr:col>116</xdr:col>
      <xdr:colOff>114300</xdr:colOff>
      <xdr:row>40</xdr:row>
      <xdr:rowOff>10559</xdr:rowOff>
    </xdr:to>
    <xdr:sp macro="" textlink="">
      <xdr:nvSpPr>
        <xdr:cNvPr id="570" name="フローチャート: 判断 569"/>
        <xdr:cNvSpPr/>
      </xdr:nvSpPr>
      <xdr:spPr>
        <a:xfrm>
          <a:off x="22110700" y="67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95367</xdr:rowOff>
    </xdr:from>
    <xdr:to>
      <xdr:col>112</xdr:col>
      <xdr:colOff>38100</xdr:colOff>
      <xdr:row>40</xdr:row>
      <xdr:rowOff>25517</xdr:rowOff>
    </xdr:to>
    <xdr:sp macro="" textlink="">
      <xdr:nvSpPr>
        <xdr:cNvPr id="571" name="フローチャート: 判断 570"/>
        <xdr:cNvSpPr/>
      </xdr:nvSpPr>
      <xdr:spPr>
        <a:xfrm>
          <a:off x="21272500" y="6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43314</xdr:rowOff>
    </xdr:from>
    <xdr:to>
      <xdr:col>107</xdr:col>
      <xdr:colOff>101600</xdr:colOff>
      <xdr:row>39</xdr:row>
      <xdr:rowOff>144914</xdr:rowOff>
    </xdr:to>
    <xdr:sp macro="" textlink="">
      <xdr:nvSpPr>
        <xdr:cNvPr id="572" name="フローチャート: 判断 571"/>
        <xdr:cNvSpPr/>
      </xdr:nvSpPr>
      <xdr:spPr>
        <a:xfrm>
          <a:off x="20383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41356</xdr:rowOff>
    </xdr:from>
    <xdr:to>
      <xdr:col>102</xdr:col>
      <xdr:colOff>165100</xdr:colOff>
      <xdr:row>39</xdr:row>
      <xdr:rowOff>142956</xdr:rowOff>
    </xdr:to>
    <xdr:sp macro="" textlink="">
      <xdr:nvSpPr>
        <xdr:cNvPr id="573" name="フローチャート: 判断 572"/>
        <xdr:cNvSpPr/>
      </xdr:nvSpPr>
      <xdr:spPr>
        <a:xfrm>
          <a:off x="19494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159733</xdr:rowOff>
    </xdr:from>
    <xdr:to>
      <xdr:col>98</xdr:col>
      <xdr:colOff>38100</xdr:colOff>
      <xdr:row>40</xdr:row>
      <xdr:rowOff>89883</xdr:rowOff>
    </xdr:to>
    <xdr:sp macro="" textlink="">
      <xdr:nvSpPr>
        <xdr:cNvPr id="574" name="フローチャート: 判断 573"/>
        <xdr:cNvSpPr/>
      </xdr:nvSpPr>
      <xdr:spPr>
        <a:xfrm>
          <a:off x="18605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126708</xdr:rowOff>
    </xdr:from>
    <xdr:to>
      <xdr:col>116</xdr:col>
      <xdr:colOff>114300</xdr:colOff>
      <xdr:row>42</xdr:row>
      <xdr:rowOff>56858</xdr:rowOff>
    </xdr:to>
    <xdr:sp macro="" textlink="">
      <xdr:nvSpPr>
        <xdr:cNvPr id="580" name="楕円 579"/>
        <xdr:cNvSpPr/>
      </xdr:nvSpPr>
      <xdr:spPr>
        <a:xfrm>
          <a:off x="22110700" y="715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41635</xdr:rowOff>
    </xdr:from>
    <xdr:ext cx="469744" cy="259045"/>
    <xdr:sp macro="" textlink="">
      <xdr:nvSpPr>
        <xdr:cNvPr id="581" name="【一般廃棄物処理施設】&#10;一人当たり有形固定資産（償却資産）額該当値テキスト"/>
        <xdr:cNvSpPr txBox="1"/>
      </xdr:nvSpPr>
      <xdr:spPr>
        <a:xfrm>
          <a:off x="22199600" y="707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127364</xdr:rowOff>
    </xdr:from>
    <xdr:to>
      <xdr:col>112</xdr:col>
      <xdr:colOff>38100</xdr:colOff>
      <xdr:row>42</xdr:row>
      <xdr:rowOff>57514</xdr:rowOff>
    </xdr:to>
    <xdr:sp macro="" textlink="">
      <xdr:nvSpPr>
        <xdr:cNvPr id="582" name="楕円 581"/>
        <xdr:cNvSpPr/>
      </xdr:nvSpPr>
      <xdr:spPr>
        <a:xfrm>
          <a:off x="21272500" y="715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6058</xdr:rowOff>
    </xdr:from>
    <xdr:to>
      <xdr:col>116</xdr:col>
      <xdr:colOff>63500</xdr:colOff>
      <xdr:row>42</xdr:row>
      <xdr:rowOff>6714</xdr:rowOff>
    </xdr:to>
    <xdr:cxnSp macro="">
      <xdr:nvCxnSpPr>
        <xdr:cNvPr id="583" name="直線コネクタ 582"/>
        <xdr:cNvCxnSpPr/>
      </xdr:nvCxnSpPr>
      <xdr:spPr>
        <a:xfrm flipV="1">
          <a:off x="21323300" y="7206958"/>
          <a:ext cx="838200" cy="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127195</xdr:rowOff>
    </xdr:from>
    <xdr:to>
      <xdr:col>107</xdr:col>
      <xdr:colOff>101600</xdr:colOff>
      <xdr:row>42</xdr:row>
      <xdr:rowOff>57345</xdr:rowOff>
    </xdr:to>
    <xdr:sp macro="" textlink="">
      <xdr:nvSpPr>
        <xdr:cNvPr id="584" name="楕円 583"/>
        <xdr:cNvSpPr/>
      </xdr:nvSpPr>
      <xdr:spPr>
        <a:xfrm>
          <a:off x="20383500" y="7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6545</xdr:rowOff>
    </xdr:from>
    <xdr:to>
      <xdr:col>111</xdr:col>
      <xdr:colOff>177800</xdr:colOff>
      <xdr:row>42</xdr:row>
      <xdr:rowOff>6714</xdr:rowOff>
    </xdr:to>
    <xdr:cxnSp macro="">
      <xdr:nvCxnSpPr>
        <xdr:cNvPr id="585" name="直線コネクタ 584"/>
        <xdr:cNvCxnSpPr/>
      </xdr:nvCxnSpPr>
      <xdr:spPr>
        <a:xfrm>
          <a:off x="20434300" y="7207445"/>
          <a:ext cx="8890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42044</xdr:rowOff>
    </xdr:from>
    <xdr:ext cx="534377" cy="259045"/>
    <xdr:sp macro="" textlink="">
      <xdr:nvSpPr>
        <xdr:cNvPr id="586" name="n_1aveValue【一般廃棄物処理施設】&#10;一人当たり有形固定資産（償却資産）額"/>
        <xdr:cNvSpPr txBox="1"/>
      </xdr:nvSpPr>
      <xdr:spPr>
        <a:xfrm>
          <a:off x="21043411" y="655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161441</xdr:rowOff>
    </xdr:from>
    <xdr:ext cx="534377" cy="259045"/>
    <xdr:sp macro="" textlink="">
      <xdr:nvSpPr>
        <xdr:cNvPr id="587" name="n_2aveValue【一般廃棄物処理施設】&#10;一人当たり有形固定資産（償却資産）額"/>
        <xdr:cNvSpPr txBox="1"/>
      </xdr:nvSpPr>
      <xdr:spPr>
        <a:xfrm>
          <a:off x="20167111" y="650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159483</xdr:rowOff>
    </xdr:from>
    <xdr:ext cx="534377" cy="259045"/>
    <xdr:sp macro="" textlink="">
      <xdr:nvSpPr>
        <xdr:cNvPr id="588" name="n_3aveValue【一般廃棄物処理施設】&#10;一人当たり有形固定資産（償却資産）額"/>
        <xdr:cNvSpPr txBox="1"/>
      </xdr:nvSpPr>
      <xdr:spPr>
        <a:xfrm>
          <a:off x="192781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106410</xdr:rowOff>
    </xdr:from>
    <xdr:ext cx="534377" cy="259045"/>
    <xdr:sp macro="" textlink="">
      <xdr:nvSpPr>
        <xdr:cNvPr id="589" name="n_4aveValue【一般廃棄物処理施設】&#10;一人当たり有形固定資産（償却資産）額"/>
        <xdr:cNvSpPr txBox="1"/>
      </xdr:nvSpPr>
      <xdr:spPr>
        <a:xfrm>
          <a:off x="18389111" y="66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48641</xdr:rowOff>
    </xdr:from>
    <xdr:ext cx="469744" cy="259045"/>
    <xdr:sp macro="" textlink="">
      <xdr:nvSpPr>
        <xdr:cNvPr id="590" name="n_1mainValue【一般廃棄物処理施設】&#10;一人当たり有形固定資産（償却資産）額"/>
        <xdr:cNvSpPr txBox="1"/>
      </xdr:nvSpPr>
      <xdr:spPr>
        <a:xfrm>
          <a:off x="21075728" y="724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48472</xdr:rowOff>
    </xdr:from>
    <xdr:ext cx="469744" cy="259045"/>
    <xdr:sp macro="" textlink="">
      <xdr:nvSpPr>
        <xdr:cNvPr id="591" name="n_2mainValue【一般廃棄物処理施設】&#10;一人当たり有形固定資産（償却資産）額"/>
        <xdr:cNvSpPr txBox="1"/>
      </xdr:nvSpPr>
      <xdr:spPr>
        <a:xfrm>
          <a:off x="20199428" y="7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2" name="正方形/長方形 59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3" name="正方形/長方形 59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4" name="正方形/長方形 59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5" name="正方形/長方形 59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6" name="正方形/長方形 59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7" name="正方形/長方形 59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8" name="正方形/長方形 59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9" name="正方形/長方形 59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0" name="テキスト ボックス 59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1" name="直線コネクタ 60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2" name="テキスト ボックス 60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603" name="直線コネクタ 602"/>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604" name="テキスト ボックス 603"/>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605" name="直線コネクタ 604"/>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606" name="テキスト ボックス 605"/>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607" name="直線コネクタ 606"/>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608" name="テキスト ボックス 607"/>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09" name="直線コネクタ 60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0" name="テキスト ボックス 60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611" name="直線コネクタ 610"/>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612" name="テキスト ボックス 611"/>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13" name="直線コネクタ 612"/>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14" name="テキスト ボックス 613"/>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615" name="直線コネクタ 614"/>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616" name="テキスト ボックス 615"/>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7" name="直線コネクタ 61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8" name="テキスト ボックス 61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142875</xdr:rowOff>
    </xdr:from>
    <xdr:to>
      <xdr:col>85</xdr:col>
      <xdr:colOff>126364</xdr:colOff>
      <xdr:row>64</xdr:row>
      <xdr:rowOff>20003</xdr:rowOff>
    </xdr:to>
    <xdr:cxnSp macro="">
      <xdr:nvCxnSpPr>
        <xdr:cNvPr id="620" name="直線コネクタ 619"/>
        <xdr:cNvCxnSpPr/>
      </xdr:nvCxnSpPr>
      <xdr:spPr>
        <a:xfrm flipV="1">
          <a:off x="16318864" y="9572625"/>
          <a:ext cx="0" cy="142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23830</xdr:rowOff>
    </xdr:from>
    <xdr:ext cx="405111" cy="259045"/>
    <xdr:sp macro="" textlink="">
      <xdr:nvSpPr>
        <xdr:cNvPr id="621" name="【保健センター・保健所】&#10;有形固定資産減価償却率最小値テキスト"/>
        <xdr:cNvSpPr txBox="1"/>
      </xdr:nvSpPr>
      <xdr:spPr>
        <a:xfrm>
          <a:off x="16357600" y="1099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20003</xdr:rowOff>
    </xdr:from>
    <xdr:to>
      <xdr:col>86</xdr:col>
      <xdr:colOff>25400</xdr:colOff>
      <xdr:row>64</xdr:row>
      <xdr:rowOff>20003</xdr:rowOff>
    </xdr:to>
    <xdr:cxnSp macro="">
      <xdr:nvCxnSpPr>
        <xdr:cNvPr id="622" name="直線コネクタ 621"/>
        <xdr:cNvCxnSpPr/>
      </xdr:nvCxnSpPr>
      <xdr:spPr>
        <a:xfrm>
          <a:off x="16230600" y="1099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89552</xdr:rowOff>
    </xdr:from>
    <xdr:ext cx="405111" cy="259045"/>
    <xdr:sp macro="" textlink="">
      <xdr:nvSpPr>
        <xdr:cNvPr id="623" name="【保健センター・保健所】&#10;有形固定資産減価償却率最大値テキスト"/>
        <xdr:cNvSpPr txBox="1"/>
      </xdr:nvSpPr>
      <xdr:spPr>
        <a:xfrm>
          <a:off x="163576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142875</xdr:rowOff>
    </xdr:from>
    <xdr:to>
      <xdr:col>86</xdr:col>
      <xdr:colOff>25400</xdr:colOff>
      <xdr:row>55</xdr:row>
      <xdr:rowOff>142875</xdr:rowOff>
    </xdr:to>
    <xdr:cxnSp macro="">
      <xdr:nvCxnSpPr>
        <xdr:cNvPr id="624" name="直線コネクタ 623"/>
        <xdr:cNvCxnSpPr/>
      </xdr:nvCxnSpPr>
      <xdr:spPr>
        <a:xfrm>
          <a:off x="16230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37799</xdr:rowOff>
    </xdr:from>
    <xdr:ext cx="405111" cy="259045"/>
    <xdr:sp macro="" textlink="">
      <xdr:nvSpPr>
        <xdr:cNvPr id="625" name="【保健センター・保健所】&#10;有形固定資産減価償却率平均値テキスト"/>
        <xdr:cNvSpPr txBox="1"/>
      </xdr:nvSpPr>
      <xdr:spPr>
        <a:xfrm>
          <a:off x="16357600" y="9810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14922</xdr:rowOff>
    </xdr:from>
    <xdr:to>
      <xdr:col>85</xdr:col>
      <xdr:colOff>177800</xdr:colOff>
      <xdr:row>58</xdr:row>
      <xdr:rowOff>116522</xdr:rowOff>
    </xdr:to>
    <xdr:sp macro="" textlink="">
      <xdr:nvSpPr>
        <xdr:cNvPr id="626" name="フローチャート: 判断 625"/>
        <xdr:cNvSpPr/>
      </xdr:nvSpPr>
      <xdr:spPr>
        <a:xfrm>
          <a:off x="16268700" y="9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26353</xdr:rowOff>
    </xdr:from>
    <xdr:to>
      <xdr:col>81</xdr:col>
      <xdr:colOff>101600</xdr:colOff>
      <xdr:row>58</xdr:row>
      <xdr:rowOff>127953</xdr:rowOff>
    </xdr:to>
    <xdr:sp macro="" textlink="">
      <xdr:nvSpPr>
        <xdr:cNvPr id="627" name="フローチャート: 判断 626"/>
        <xdr:cNvSpPr/>
      </xdr:nvSpPr>
      <xdr:spPr>
        <a:xfrm>
          <a:off x="15430500" y="99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xdr:rowOff>
    </xdr:from>
    <xdr:to>
      <xdr:col>76</xdr:col>
      <xdr:colOff>165100</xdr:colOff>
      <xdr:row>58</xdr:row>
      <xdr:rowOff>102235</xdr:rowOff>
    </xdr:to>
    <xdr:sp macro="" textlink="">
      <xdr:nvSpPr>
        <xdr:cNvPr id="628" name="フローチャート: 判断 627"/>
        <xdr:cNvSpPr/>
      </xdr:nvSpPr>
      <xdr:spPr>
        <a:xfrm>
          <a:off x="14541500" y="994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106363</xdr:rowOff>
    </xdr:from>
    <xdr:to>
      <xdr:col>72</xdr:col>
      <xdr:colOff>38100</xdr:colOff>
      <xdr:row>58</xdr:row>
      <xdr:rowOff>36513</xdr:rowOff>
    </xdr:to>
    <xdr:sp macro="" textlink="">
      <xdr:nvSpPr>
        <xdr:cNvPr id="629" name="フローチャート: 判断 628"/>
        <xdr:cNvSpPr/>
      </xdr:nvSpPr>
      <xdr:spPr>
        <a:xfrm>
          <a:off x="13652500" y="987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154940</xdr:rowOff>
    </xdr:from>
    <xdr:to>
      <xdr:col>67</xdr:col>
      <xdr:colOff>101600</xdr:colOff>
      <xdr:row>56</xdr:row>
      <xdr:rowOff>85090</xdr:rowOff>
    </xdr:to>
    <xdr:sp macro="" textlink="">
      <xdr:nvSpPr>
        <xdr:cNvPr id="630" name="フローチャート: 判断 629"/>
        <xdr:cNvSpPr/>
      </xdr:nvSpPr>
      <xdr:spPr>
        <a:xfrm>
          <a:off x="12763500" y="95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1" name="テキスト ボックス 6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2" name="テキスト ボックス 6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3" name="テキスト ボックス 6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4" name="テキスト ボックス 6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5" name="テキスト ボックス 6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636" name="楕円 635"/>
        <xdr:cNvSpPr/>
      </xdr:nvSpPr>
      <xdr:spPr>
        <a:xfrm>
          <a:off x="16268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156227</xdr:rowOff>
    </xdr:from>
    <xdr:ext cx="405111" cy="259045"/>
    <xdr:sp macro="" textlink="">
      <xdr:nvSpPr>
        <xdr:cNvPr id="637" name="【保健センター・保健所】&#10;有形固定資産減価償却率該当値テキスト"/>
        <xdr:cNvSpPr txBox="1"/>
      </xdr:nvSpPr>
      <xdr:spPr>
        <a:xfrm>
          <a:off x="16357600"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100647</xdr:rowOff>
    </xdr:from>
    <xdr:to>
      <xdr:col>81</xdr:col>
      <xdr:colOff>101600</xdr:colOff>
      <xdr:row>60</xdr:row>
      <xdr:rowOff>30797</xdr:rowOff>
    </xdr:to>
    <xdr:sp macro="" textlink="">
      <xdr:nvSpPr>
        <xdr:cNvPr id="638" name="楕円 637"/>
        <xdr:cNvSpPr/>
      </xdr:nvSpPr>
      <xdr:spPr>
        <a:xfrm>
          <a:off x="15430500" y="1021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59</xdr:row>
      <xdr:rowOff>151447</xdr:rowOff>
    </xdr:to>
    <xdr:cxnSp macro="">
      <xdr:nvCxnSpPr>
        <xdr:cNvPr id="639" name="直線コネクタ 638"/>
        <xdr:cNvCxnSpPr/>
      </xdr:nvCxnSpPr>
      <xdr:spPr>
        <a:xfrm flipV="1">
          <a:off x="15481300" y="10172700"/>
          <a:ext cx="838200" cy="9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32068</xdr:rowOff>
    </xdr:from>
    <xdr:to>
      <xdr:col>76</xdr:col>
      <xdr:colOff>165100</xdr:colOff>
      <xdr:row>59</xdr:row>
      <xdr:rowOff>133668</xdr:rowOff>
    </xdr:to>
    <xdr:sp macro="" textlink="">
      <xdr:nvSpPr>
        <xdr:cNvPr id="640" name="楕円 639"/>
        <xdr:cNvSpPr/>
      </xdr:nvSpPr>
      <xdr:spPr>
        <a:xfrm>
          <a:off x="14541500" y="1014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82868</xdr:rowOff>
    </xdr:from>
    <xdr:to>
      <xdr:col>81</xdr:col>
      <xdr:colOff>50800</xdr:colOff>
      <xdr:row>59</xdr:row>
      <xdr:rowOff>151447</xdr:rowOff>
    </xdr:to>
    <xdr:cxnSp macro="">
      <xdr:nvCxnSpPr>
        <xdr:cNvPr id="641" name="直線コネクタ 640"/>
        <xdr:cNvCxnSpPr/>
      </xdr:nvCxnSpPr>
      <xdr:spPr>
        <a:xfrm>
          <a:off x="14592300" y="1019841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169228</xdr:rowOff>
    </xdr:from>
    <xdr:to>
      <xdr:col>72</xdr:col>
      <xdr:colOff>38100</xdr:colOff>
      <xdr:row>59</xdr:row>
      <xdr:rowOff>99378</xdr:rowOff>
    </xdr:to>
    <xdr:sp macro="" textlink="">
      <xdr:nvSpPr>
        <xdr:cNvPr id="642" name="楕円 641"/>
        <xdr:cNvSpPr/>
      </xdr:nvSpPr>
      <xdr:spPr>
        <a:xfrm>
          <a:off x="13652500" y="1011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48578</xdr:rowOff>
    </xdr:from>
    <xdr:to>
      <xdr:col>76</xdr:col>
      <xdr:colOff>114300</xdr:colOff>
      <xdr:row>59</xdr:row>
      <xdr:rowOff>82868</xdr:rowOff>
    </xdr:to>
    <xdr:cxnSp macro="">
      <xdr:nvCxnSpPr>
        <xdr:cNvPr id="643" name="直線コネクタ 642"/>
        <xdr:cNvCxnSpPr/>
      </xdr:nvCxnSpPr>
      <xdr:spPr>
        <a:xfrm>
          <a:off x="13703300" y="1016412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140653</xdr:rowOff>
    </xdr:from>
    <xdr:to>
      <xdr:col>67</xdr:col>
      <xdr:colOff>101600</xdr:colOff>
      <xdr:row>59</xdr:row>
      <xdr:rowOff>70803</xdr:rowOff>
    </xdr:to>
    <xdr:sp macro="" textlink="">
      <xdr:nvSpPr>
        <xdr:cNvPr id="644" name="楕円 643"/>
        <xdr:cNvSpPr/>
      </xdr:nvSpPr>
      <xdr:spPr>
        <a:xfrm>
          <a:off x="12763500" y="1008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20003</xdr:rowOff>
    </xdr:from>
    <xdr:to>
      <xdr:col>71</xdr:col>
      <xdr:colOff>177800</xdr:colOff>
      <xdr:row>59</xdr:row>
      <xdr:rowOff>48578</xdr:rowOff>
    </xdr:to>
    <xdr:cxnSp macro="">
      <xdr:nvCxnSpPr>
        <xdr:cNvPr id="645" name="直線コネクタ 644"/>
        <xdr:cNvCxnSpPr/>
      </xdr:nvCxnSpPr>
      <xdr:spPr>
        <a:xfrm>
          <a:off x="12814300" y="1013555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144480</xdr:rowOff>
    </xdr:from>
    <xdr:ext cx="405111" cy="259045"/>
    <xdr:sp macro="" textlink="">
      <xdr:nvSpPr>
        <xdr:cNvPr id="646" name="n_1aveValue【保健センター・保健所】&#10;有形固定資産減価償却率"/>
        <xdr:cNvSpPr txBox="1"/>
      </xdr:nvSpPr>
      <xdr:spPr>
        <a:xfrm>
          <a:off x="15266044" y="9745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118762</xdr:rowOff>
    </xdr:from>
    <xdr:ext cx="405111" cy="259045"/>
    <xdr:sp macro="" textlink="">
      <xdr:nvSpPr>
        <xdr:cNvPr id="647" name="n_2aveValue【保健センター・保健所】&#10;有形固定資産減価償却率"/>
        <xdr:cNvSpPr txBox="1"/>
      </xdr:nvSpPr>
      <xdr:spPr>
        <a:xfrm>
          <a:off x="14389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53040</xdr:rowOff>
    </xdr:from>
    <xdr:ext cx="405111" cy="259045"/>
    <xdr:sp macro="" textlink="">
      <xdr:nvSpPr>
        <xdr:cNvPr id="648" name="n_3aveValue【保健センター・保健所】&#10;有形固定資産減価償却率"/>
        <xdr:cNvSpPr txBox="1"/>
      </xdr:nvSpPr>
      <xdr:spPr>
        <a:xfrm>
          <a:off x="13500744" y="9654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101617</xdr:rowOff>
    </xdr:from>
    <xdr:ext cx="405111" cy="259045"/>
    <xdr:sp macro="" textlink="">
      <xdr:nvSpPr>
        <xdr:cNvPr id="649" name="n_4aveValue【保健センター・保健所】&#10;有形固定資産減価償却率"/>
        <xdr:cNvSpPr txBox="1"/>
      </xdr:nvSpPr>
      <xdr:spPr>
        <a:xfrm>
          <a:off x="12611744" y="935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21924</xdr:rowOff>
    </xdr:from>
    <xdr:ext cx="405111" cy="259045"/>
    <xdr:sp macro="" textlink="">
      <xdr:nvSpPr>
        <xdr:cNvPr id="650" name="n_1mainValue【保健センター・保健所】&#10;有形固定資産減価償却率"/>
        <xdr:cNvSpPr txBox="1"/>
      </xdr:nvSpPr>
      <xdr:spPr>
        <a:xfrm>
          <a:off x="15266044" y="10308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124795</xdr:rowOff>
    </xdr:from>
    <xdr:ext cx="405111" cy="259045"/>
    <xdr:sp macro="" textlink="">
      <xdr:nvSpPr>
        <xdr:cNvPr id="651" name="n_2mainValue【保健センター・保健所】&#10;有形固定資産減価償却率"/>
        <xdr:cNvSpPr txBox="1"/>
      </xdr:nvSpPr>
      <xdr:spPr>
        <a:xfrm>
          <a:off x="14389744" y="10240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90505</xdr:rowOff>
    </xdr:from>
    <xdr:ext cx="405111" cy="259045"/>
    <xdr:sp macro="" textlink="">
      <xdr:nvSpPr>
        <xdr:cNvPr id="652" name="n_3mainValue【保健センター・保健所】&#10;有形固定資産減価償却率"/>
        <xdr:cNvSpPr txBox="1"/>
      </xdr:nvSpPr>
      <xdr:spPr>
        <a:xfrm>
          <a:off x="13500744" y="10206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61930</xdr:rowOff>
    </xdr:from>
    <xdr:ext cx="405111" cy="259045"/>
    <xdr:sp macro="" textlink="">
      <xdr:nvSpPr>
        <xdr:cNvPr id="653" name="n_4mainValue【保健センター・保健所】&#10;有形固定資産減価償却率"/>
        <xdr:cNvSpPr txBox="1"/>
      </xdr:nvSpPr>
      <xdr:spPr>
        <a:xfrm>
          <a:off x="12611744" y="10177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4" name="正方形/長方形 6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5" name="正方形/長方形 6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6" name="正方形/長方形 6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7" name="正方形/長方形 6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8" name="正方形/長方形 6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9" name="正方形/長方形 6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0" name="正方形/長方形 6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1" name="正方形/長方形 6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2" name="テキスト ボックス 6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3" name="直線コネクタ 6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4" name="直線コネクタ 66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5" name="テキスト ボックス 66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6" name="直線コネクタ 66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67" name="テキスト ボックス 66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68" name="直線コネクタ 66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69" name="テキスト ボックス 66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0" name="直線コネクタ 66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1" name="テキスト ボックス 67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2" name="直線コネクタ 6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3" name="テキスト ボックス 6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75" name="直線コネクタ 674"/>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76"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77" name="直線コネクタ 676"/>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78" name="【保健センター・保健所】&#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79" name="直線コネクタ 678"/>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680" name="【保健センター・保健所】&#10;一人当たり面積平均値テキスト"/>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81" name="フローチャート: 判断 680"/>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82" name="フローチャート: 判断 681"/>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683" name="フローチャート: 判断 682"/>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84" name="フローチャート: 判断 683"/>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154940</xdr:rowOff>
    </xdr:from>
    <xdr:to>
      <xdr:col>98</xdr:col>
      <xdr:colOff>38100</xdr:colOff>
      <xdr:row>61</xdr:row>
      <xdr:rowOff>85090</xdr:rowOff>
    </xdr:to>
    <xdr:sp macro="" textlink="">
      <xdr:nvSpPr>
        <xdr:cNvPr id="685" name="フローチャート: 判断 684"/>
        <xdr:cNvSpPr/>
      </xdr:nvSpPr>
      <xdr:spPr>
        <a:xfrm>
          <a:off x="18605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6" name="テキスト ボックス 6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7" name="テキスト ボックス 6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8" name="テキスト ボックス 6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9" name="テキスト ボックス 6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0" name="テキスト ボックス 6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691" name="楕円 690"/>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692" name="【保健センター・保健所】&#10;一人当たり面積該当値テキスト"/>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132080</xdr:rowOff>
    </xdr:from>
    <xdr:to>
      <xdr:col>112</xdr:col>
      <xdr:colOff>38100</xdr:colOff>
      <xdr:row>63</xdr:row>
      <xdr:rowOff>62230</xdr:rowOff>
    </xdr:to>
    <xdr:sp macro="" textlink="">
      <xdr:nvSpPr>
        <xdr:cNvPr id="693" name="楕円 692"/>
        <xdr:cNvSpPr/>
      </xdr:nvSpPr>
      <xdr:spPr>
        <a:xfrm>
          <a:off x="21272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63</xdr:row>
      <xdr:rowOff>11430</xdr:rowOff>
    </xdr:to>
    <xdr:cxnSp macro="">
      <xdr:nvCxnSpPr>
        <xdr:cNvPr id="694" name="直線コネクタ 693"/>
        <xdr:cNvCxnSpPr/>
      </xdr:nvCxnSpPr>
      <xdr:spPr>
        <a:xfrm flipV="1">
          <a:off x="21323300" y="107442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132080</xdr:rowOff>
    </xdr:from>
    <xdr:to>
      <xdr:col>107</xdr:col>
      <xdr:colOff>101600</xdr:colOff>
      <xdr:row>63</xdr:row>
      <xdr:rowOff>62230</xdr:rowOff>
    </xdr:to>
    <xdr:sp macro="" textlink="">
      <xdr:nvSpPr>
        <xdr:cNvPr id="695" name="楕円 694"/>
        <xdr:cNvSpPr/>
      </xdr:nvSpPr>
      <xdr:spPr>
        <a:xfrm>
          <a:off x="20383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xdr:rowOff>
    </xdr:from>
    <xdr:to>
      <xdr:col>111</xdr:col>
      <xdr:colOff>177800</xdr:colOff>
      <xdr:row>63</xdr:row>
      <xdr:rowOff>11430</xdr:rowOff>
    </xdr:to>
    <xdr:cxnSp macro="">
      <xdr:nvCxnSpPr>
        <xdr:cNvPr id="696" name="直線コネクタ 695"/>
        <xdr:cNvCxnSpPr/>
      </xdr:nvCxnSpPr>
      <xdr:spPr>
        <a:xfrm>
          <a:off x="20434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97" name="楕円 696"/>
        <xdr:cNvSpPr/>
      </xdr:nvSpPr>
      <xdr:spPr>
        <a:xfrm>
          <a:off x="19494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xdr:rowOff>
    </xdr:from>
    <xdr:to>
      <xdr:col>107</xdr:col>
      <xdr:colOff>50800</xdr:colOff>
      <xdr:row>63</xdr:row>
      <xdr:rowOff>11430</xdr:rowOff>
    </xdr:to>
    <xdr:cxnSp macro="">
      <xdr:nvCxnSpPr>
        <xdr:cNvPr id="698" name="直線コネクタ 697"/>
        <xdr:cNvCxnSpPr/>
      </xdr:nvCxnSpPr>
      <xdr:spPr>
        <a:xfrm>
          <a:off x="19545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99" name="楕円 698"/>
        <xdr:cNvSpPr/>
      </xdr:nvSpPr>
      <xdr:spPr>
        <a:xfrm>
          <a:off x="18605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11430</xdr:rowOff>
    </xdr:from>
    <xdr:to>
      <xdr:col>102</xdr:col>
      <xdr:colOff>114300</xdr:colOff>
      <xdr:row>63</xdr:row>
      <xdr:rowOff>11430</xdr:rowOff>
    </xdr:to>
    <xdr:cxnSp macro="">
      <xdr:nvCxnSpPr>
        <xdr:cNvPr id="700" name="直線コネクタ 699"/>
        <xdr:cNvCxnSpPr/>
      </xdr:nvCxnSpPr>
      <xdr:spPr>
        <a:xfrm>
          <a:off x="18656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701" name="n_1aveValue【保健センター・保健所】&#10;一人当たり面積"/>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702" name="n_2aveValue【保健センター・保健所】&#10;一人当たり面積"/>
        <xdr:cNvSpPr txBox="1"/>
      </xdr:nvSpPr>
      <xdr:spPr>
        <a:xfrm>
          <a:off x="20199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703" name="n_3aveValue【保健センター・保健所】&#10;一人当たり面積"/>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101617</xdr:rowOff>
    </xdr:from>
    <xdr:ext cx="469744" cy="259045"/>
    <xdr:sp macro="" textlink="">
      <xdr:nvSpPr>
        <xdr:cNvPr id="704" name="n_4aveValue【保健センター・保健所】&#10;一人当たり面積"/>
        <xdr:cNvSpPr txBox="1"/>
      </xdr:nvSpPr>
      <xdr:spPr>
        <a:xfrm>
          <a:off x="18421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53357</xdr:rowOff>
    </xdr:from>
    <xdr:ext cx="469744" cy="259045"/>
    <xdr:sp macro="" textlink="">
      <xdr:nvSpPr>
        <xdr:cNvPr id="705" name="n_1mainValue【保健センター・保健所】&#10;一人当たり面積"/>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706" name="n_2mainValue【保健センター・保健所】&#10;一人当たり面積"/>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707" name="n_3mainValue【保健センター・保健所】&#10;一人当たり面積"/>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53357</xdr:rowOff>
    </xdr:from>
    <xdr:ext cx="469744" cy="259045"/>
    <xdr:sp macro="" textlink="">
      <xdr:nvSpPr>
        <xdr:cNvPr id="708" name="n_4mainValue【保健センター・保健所】&#10;一人当たり面積"/>
        <xdr:cNvSpPr txBox="1"/>
      </xdr:nvSpPr>
      <xdr:spPr>
        <a:xfrm>
          <a:off x="18421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9" name="正方形/長方形 70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0" name="正方形/長方形 70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1" name="正方形/長方形 71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2" name="正方形/長方形 71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3" name="正方形/長方形 71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4" name="正方形/長方形 71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5" name="正方形/長方形 71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6" name="正方形/長方形 71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7" name="テキスト ボックス 71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8" name="直線コネクタ 71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9" name="テキスト ボックス 71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0" name="直線コネクタ 71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21" name="テキスト ボックス 72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22" name="直線コネクタ 72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23" name="テキスト ボックス 72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24" name="直線コネクタ 72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25" name="テキスト ボックス 72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26" name="直線コネクタ 72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27" name="テキスト ボックス 72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8" name="直線コネクタ 72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29" name="テキスト ボックス 72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17526</xdr:rowOff>
    </xdr:from>
    <xdr:to>
      <xdr:col>85</xdr:col>
      <xdr:colOff>126364</xdr:colOff>
      <xdr:row>86</xdr:row>
      <xdr:rowOff>70104</xdr:rowOff>
    </xdr:to>
    <xdr:cxnSp macro="">
      <xdr:nvCxnSpPr>
        <xdr:cNvPr id="731" name="直線コネクタ 730"/>
        <xdr:cNvCxnSpPr/>
      </xdr:nvCxnSpPr>
      <xdr:spPr>
        <a:xfrm flipV="1">
          <a:off x="16318864" y="13562076"/>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73931</xdr:rowOff>
    </xdr:from>
    <xdr:ext cx="405111" cy="259045"/>
    <xdr:sp macro="" textlink="">
      <xdr:nvSpPr>
        <xdr:cNvPr id="732" name="【消防施設】&#10;有形固定資産減価償却率最小値テキスト"/>
        <xdr:cNvSpPr txBox="1"/>
      </xdr:nvSpPr>
      <xdr:spPr>
        <a:xfrm>
          <a:off x="163576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70104</xdr:rowOff>
    </xdr:from>
    <xdr:to>
      <xdr:col>86</xdr:col>
      <xdr:colOff>25400</xdr:colOff>
      <xdr:row>86</xdr:row>
      <xdr:rowOff>70104</xdr:rowOff>
    </xdr:to>
    <xdr:cxnSp macro="">
      <xdr:nvCxnSpPr>
        <xdr:cNvPr id="733" name="直線コネクタ 732"/>
        <xdr:cNvCxnSpPr/>
      </xdr:nvCxnSpPr>
      <xdr:spPr>
        <a:xfrm>
          <a:off x="16230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135653</xdr:rowOff>
    </xdr:from>
    <xdr:ext cx="405111" cy="259045"/>
    <xdr:sp macro="" textlink="">
      <xdr:nvSpPr>
        <xdr:cNvPr id="734" name="【消防施設】&#10;有形固定資産減価償却率最大値テキスト"/>
        <xdr:cNvSpPr txBox="1"/>
      </xdr:nvSpPr>
      <xdr:spPr>
        <a:xfrm>
          <a:off x="16357600" y="13337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17526</xdr:rowOff>
    </xdr:from>
    <xdr:to>
      <xdr:col>86</xdr:col>
      <xdr:colOff>25400</xdr:colOff>
      <xdr:row>79</xdr:row>
      <xdr:rowOff>17526</xdr:rowOff>
    </xdr:to>
    <xdr:cxnSp macro="">
      <xdr:nvCxnSpPr>
        <xdr:cNvPr id="735" name="直線コネクタ 734"/>
        <xdr:cNvCxnSpPr/>
      </xdr:nvCxnSpPr>
      <xdr:spPr>
        <a:xfrm>
          <a:off x="16230600" y="1356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14749</xdr:rowOff>
    </xdr:from>
    <xdr:ext cx="405111" cy="259045"/>
    <xdr:sp macro="" textlink="">
      <xdr:nvSpPr>
        <xdr:cNvPr id="736" name="【消防施設】&#10;有形固定資産減価償却率平均値テキスト"/>
        <xdr:cNvSpPr txBox="1"/>
      </xdr:nvSpPr>
      <xdr:spPr>
        <a:xfrm>
          <a:off x="16357600" y="14073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163322</xdr:rowOff>
    </xdr:from>
    <xdr:to>
      <xdr:col>85</xdr:col>
      <xdr:colOff>177800</xdr:colOff>
      <xdr:row>83</xdr:row>
      <xdr:rowOff>93472</xdr:rowOff>
    </xdr:to>
    <xdr:sp macro="" textlink="">
      <xdr:nvSpPr>
        <xdr:cNvPr id="737" name="フローチャート: 判断 736"/>
        <xdr:cNvSpPr/>
      </xdr:nvSpPr>
      <xdr:spPr>
        <a:xfrm>
          <a:off x="162687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1015</xdr:rowOff>
    </xdr:from>
    <xdr:to>
      <xdr:col>81</xdr:col>
      <xdr:colOff>101600</xdr:colOff>
      <xdr:row>83</xdr:row>
      <xdr:rowOff>102615</xdr:rowOff>
    </xdr:to>
    <xdr:sp macro="" textlink="">
      <xdr:nvSpPr>
        <xdr:cNvPr id="738" name="フローチャート: 判断 737"/>
        <xdr:cNvSpPr/>
      </xdr:nvSpPr>
      <xdr:spPr>
        <a:xfrm>
          <a:off x="15430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xdr:rowOff>
    </xdr:from>
    <xdr:to>
      <xdr:col>76</xdr:col>
      <xdr:colOff>165100</xdr:colOff>
      <xdr:row>83</xdr:row>
      <xdr:rowOff>104902</xdr:rowOff>
    </xdr:to>
    <xdr:sp macro="" textlink="">
      <xdr:nvSpPr>
        <xdr:cNvPr id="739" name="フローチャート: 判断 738"/>
        <xdr:cNvSpPr/>
      </xdr:nvSpPr>
      <xdr:spPr>
        <a:xfrm>
          <a:off x="14541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103887</xdr:rowOff>
    </xdr:from>
    <xdr:to>
      <xdr:col>72</xdr:col>
      <xdr:colOff>38100</xdr:colOff>
      <xdr:row>83</xdr:row>
      <xdr:rowOff>34037</xdr:rowOff>
    </xdr:to>
    <xdr:sp macro="" textlink="">
      <xdr:nvSpPr>
        <xdr:cNvPr id="740" name="フローチャート: 判断 739"/>
        <xdr:cNvSpPr/>
      </xdr:nvSpPr>
      <xdr:spPr>
        <a:xfrm>
          <a:off x="13652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30735</xdr:rowOff>
    </xdr:from>
    <xdr:to>
      <xdr:col>67</xdr:col>
      <xdr:colOff>101600</xdr:colOff>
      <xdr:row>82</xdr:row>
      <xdr:rowOff>132335</xdr:rowOff>
    </xdr:to>
    <xdr:sp macro="" textlink="">
      <xdr:nvSpPr>
        <xdr:cNvPr id="741" name="フローチャート: 判断 740"/>
        <xdr:cNvSpPr/>
      </xdr:nvSpPr>
      <xdr:spPr>
        <a:xfrm>
          <a:off x="12763500" y="1408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2" name="テキスト ボックス 74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3" name="テキスト ボックス 74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4" name="テキスト ボックス 74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5" name="テキスト ボックス 74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6" name="テキスト ボックス 74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92456</xdr:rowOff>
    </xdr:from>
    <xdr:to>
      <xdr:col>85</xdr:col>
      <xdr:colOff>177800</xdr:colOff>
      <xdr:row>85</xdr:row>
      <xdr:rowOff>22606</xdr:rowOff>
    </xdr:to>
    <xdr:sp macro="" textlink="">
      <xdr:nvSpPr>
        <xdr:cNvPr id="747" name="楕円 746"/>
        <xdr:cNvSpPr/>
      </xdr:nvSpPr>
      <xdr:spPr>
        <a:xfrm>
          <a:off x="162687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70883</xdr:rowOff>
    </xdr:from>
    <xdr:ext cx="405111" cy="259045"/>
    <xdr:sp macro="" textlink="">
      <xdr:nvSpPr>
        <xdr:cNvPr id="748" name="【消防施設】&#10;有形固定資産減価償却率該当値テキスト"/>
        <xdr:cNvSpPr txBox="1"/>
      </xdr:nvSpPr>
      <xdr:spPr>
        <a:xfrm>
          <a:off x="16357600" y="1447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39878</xdr:rowOff>
    </xdr:from>
    <xdr:to>
      <xdr:col>81</xdr:col>
      <xdr:colOff>101600</xdr:colOff>
      <xdr:row>84</xdr:row>
      <xdr:rowOff>141478</xdr:rowOff>
    </xdr:to>
    <xdr:sp macro="" textlink="">
      <xdr:nvSpPr>
        <xdr:cNvPr id="749" name="楕円 748"/>
        <xdr:cNvSpPr/>
      </xdr:nvSpPr>
      <xdr:spPr>
        <a:xfrm>
          <a:off x="15430500" y="144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90678</xdr:rowOff>
    </xdr:from>
    <xdr:to>
      <xdr:col>85</xdr:col>
      <xdr:colOff>127000</xdr:colOff>
      <xdr:row>84</xdr:row>
      <xdr:rowOff>143256</xdr:rowOff>
    </xdr:to>
    <xdr:cxnSp macro="">
      <xdr:nvCxnSpPr>
        <xdr:cNvPr id="750" name="直線コネクタ 749"/>
        <xdr:cNvCxnSpPr/>
      </xdr:nvCxnSpPr>
      <xdr:spPr>
        <a:xfrm>
          <a:off x="15481300" y="14492478"/>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163322</xdr:rowOff>
    </xdr:from>
    <xdr:to>
      <xdr:col>76</xdr:col>
      <xdr:colOff>165100</xdr:colOff>
      <xdr:row>84</xdr:row>
      <xdr:rowOff>93472</xdr:rowOff>
    </xdr:to>
    <xdr:sp macro="" textlink="">
      <xdr:nvSpPr>
        <xdr:cNvPr id="751" name="楕円 750"/>
        <xdr:cNvSpPr/>
      </xdr:nvSpPr>
      <xdr:spPr>
        <a:xfrm>
          <a:off x="14541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42672</xdr:rowOff>
    </xdr:from>
    <xdr:to>
      <xdr:col>81</xdr:col>
      <xdr:colOff>50800</xdr:colOff>
      <xdr:row>84</xdr:row>
      <xdr:rowOff>90678</xdr:rowOff>
    </xdr:to>
    <xdr:cxnSp macro="">
      <xdr:nvCxnSpPr>
        <xdr:cNvPr id="752" name="直線コネクタ 751"/>
        <xdr:cNvCxnSpPr/>
      </xdr:nvCxnSpPr>
      <xdr:spPr>
        <a:xfrm>
          <a:off x="14592300" y="1444447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135889</xdr:rowOff>
    </xdr:from>
    <xdr:to>
      <xdr:col>72</xdr:col>
      <xdr:colOff>38100</xdr:colOff>
      <xdr:row>84</xdr:row>
      <xdr:rowOff>66039</xdr:rowOff>
    </xdr:to>
    <xdr:sp macro="" textlink="">
      <xdr:nvSpPr>
        <xdr:cNvPr id="753" name="楕円 752"/>
        <xdr:cNvSpPr/>
      </xdr:nvSpPr>
      <xdr:spPr>
        <a:xfrm>
          <a:off x="1365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15239</xdr:rowOff>
    </xdr:from>
    <xdr:to>
      <xdr:col>76</xdr:col>
      <xdr:colOff>114300</xdr:colOff>
      <xdr:row>84</xdr:row>
      <xdr:rowOff>42672</xdr:rowOff>
    </xdr:to>
    <xdr:cxnSp macro="">
      <xdr:nvCxnSpPr>
        <xdr:cNvPr id="754" name="直線コネクタ 753"/>
        <xdr:cNvCxnSpPr/>
      </xdr:nvCxnSpPr>
      <xdr:spPr>
        <a:xfrm>
          <a:off x="13703300" y="144170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87885</xdr:rowOff>
    </xdr:from>
    <xdr:to>
      <xdr:col>67</xdr:col>
      <xdr:colOff>101600</xdr:colOff>
      <xdr:row>84</xdr:row>
      <xdr:rowOff>18035</xdr:rowOff>
    </xdr:to>
    <xdr:sp macro="" textlink="">
      <xdr:nvSpPr>
        <xdr:cNvPr id="755" name="楕円 754"/>
        <xdr:cNvSpPr/>
      </xdr:nvSpPr>
      <xdr:spPr>
        <a:xfrm>
          <a:off x="12763500" y="143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138685</xdr:rowOff>
    </xdr:from>
    <xdr:to>
      <xdr:col>71</xdr:col>
      <xdr:colOff>177800</xdr:colOff>
      <xdr:row>84</xdr:row>
      <xdr:rowOff>15239</xdr:rowOff>
    </xdr:to>
    <xdr:cxnSp macro="">
      <xdr:nvCxnSpPr>
        <xdr:cNvPr id="756" name="直線コネクタ 755"/>
        <xdr:cNvCxnSpPr/>
      </xdr:nvCxnSpPr>
      <xdr:spPr>
        <a:xfrm>
          <a:off x="12814300" y="14369035"/>
          <a:ext cx="8890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119142</xdr:rowOff>
    </xdr:from>
    <xdr:ext cx="405111" cy="259045"/>
    <xdr:sp macro="" textlink="">
      <xdr:nvSpPr>
        <xdr:cNvPr id="757" name="n_1aveValue【消防施設】&#10;有形固定資産減価償却率"/>
        <xdr:cNvSpPr txBox="1"/>
      </xdr:nvSpPr>
      <xdr:spPr>
        <a:xfrm>
          <a:off x="15266044" y="1400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121429</xdr:rowOff>
    </xdr:from>
    <xdr:ext cx="405111" cy="259045"/>
    <xdr:sp macro="" textlink="">
      <xdr:nvSpPr>
        <xdr:cNvPr id="758" name="n_2aveValue【消防施設】&#10;有形固定資産減価償却率"/>
        <xdr:cNvSpPr txBox="1"/>
      </xdr:nvSpPr>
      <xdr:spPr>
        <a:xfrm>
          <a:off x="14389744" y="1400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50564</xdr:rowOff>
    </xdr:from>
    <xdr:ext cx="405111" cy="259045"/>
    <xdr:sp macro="" textlink="">
      <xdr:nvSpPr>
        <xdr:cNvPr id="759" name="n_3aveValue【消防施設】&#10;有形固定資産減価償却率"/>
        <xdr:cNvSpPr txBox="1"/>
      </xdr:nvSpPr>
      <xdr:spPr>
        <a:xfrm>
          <a:off x="13500744" y="1393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148862</xdr:rowOff>
    </xdr:from>
    <xdr:ext cx="405111" cy="259045"/>
    <xdr:sp macro="" textlink="">
      <xdr:nvSpPr>
        <xdr:cNvPr id="760" name="n_4aveValue【消防施設】&#10;有形固定資産減価償却率"/>
        <xdr:cNvSpPr txBox="1"/>
      </xdr:nvSpPr>
      <xdr:spPr>
        <a:xfrm>
          <a:off x="12611744" y="1386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132605</xdr:rowOff>
    </xdr:from>
    <xdr:ext cx="405111" cy="259045"/>
    <xdr:sp macro="" textlink="">
      <xdr:nvSpPr>
        <xdr:cNvPr id="761" name="n_1mainValue【消防施設】&#10;有形固定資産減価償却率"/>
        <xdr:cNvSpPr txBox="1"/>
      </xdr:nvSpPr>
      <xdr:spPr>
        <a:xfrm>
          <a:off x="15266044" y="14534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84599</xdr:rowOff>
    </xdr:from>
    <xdr:ext cx="405111" cy="259045"/>
    <xdr:sp macro="" textlink="">
      <xdr:nvSpPr>
        <xdr:cNvPr id="762" name="n_2mainValue【消防施設】&#10;有形固定資産減価償却率"/>
        <xdr:cNvSpPr txBox="1"/>
      </xdr:nvSpPr>
      <xdr:spPr>
        <a:xfrm>
          <a:off x="14389744" y="1448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57166</xdr:rowOff>
    </xdr:from>
    <xdr:ext cx="405111" cy="259045"/>
    <xdr:sp macro="" textlink="">
      <xdr:nvSpPr>
        <xdr:cNvPr id="763" name="n_3mainValue【消防施設】&#10;有形固定資産減価償却率"/>
        <xdr:cNvSpPr txBox="1"/>
      </xdr:nvSpPr>
      <xdr:spPr>
        <a:xfrm>
          <a:off x="13500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9162</xdr:rowOff>
    </xdr:from>
    <xdr:ext cx="405111" cy="259045"/>
    <xdr:sp macro="" textlink="">
      <xdr:nvSpPr>
        <xdr:cNvPr id="764" name="n_4mainValue【消防施設】&#10;有形固定資産減価償却率"/>
        <xdr:cNvSpPr txBox="1"/>
      </xdr:nvSpPr>
      <xdr:spPr>
        <a:xfrm>
          <a:off x="12611744" y="1441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5" name="正方形/長方形 76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6" name="正方形/長方形 76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7" name="正方形/長方形 76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8" name="正方形/長方形 76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9" name="正方形/長方形 76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0" name="正方形/長方形 76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1" name="正方形/長方形 77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2" name="正方形/長方形 77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3" name="テキスト ボックス 77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4" name="直線コネクタ 77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5" name="直線コネクタ 77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6" name="テキスト ボックス 77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7" name="直線コネクタ 77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78" name="テキスト ボックス 77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79" name="直線コネクタ 77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0" name="テキスト ボックス 77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1" name="直線コネクタ 78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2" name="テキスト ボックス 78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3" name="直線コネクタ 78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4" name="テキスト ボックス 78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5" name="直線コネクタ 78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6" name="テキスト ボックス 78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86</xdr:row>
      <xdr:rowOff>76200</xdr:rowOff>
    </xdr:to>
    <xdr:cxnSp macro="">
      <xdr:nvCxnSpPr>
        <xdr:cNvPr id="788" name="直線コネクタ 787"/>
        <xdr:cNvCxnSpPr/>
      </xdr:nvCxnSpPr>
      <xdr:spPr>
        <a:xfrm flipV="1">
          <a:off x="22160864" y="134416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89"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90" name="直線コネクタ 789"/>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791" name="【消防施設】&#10;一人当たり面積最大値テキスト"/>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792" name="直線コネクタ 791"/>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109238</xdr:rowOff>
    </xdr:from>
    <xdr:ext cx="469744" cy="259045"/>
    <xdr:sp macro="" textlink="">
      <xdr:nvSpPr>
        <xdr:cNvPr id="793" name="【消防施設】&#10;一人当たり面積平均値テキスト"/>
        <xdr:cNvSpPr txBox="1"/>
      </xdr:nvSpPr>
      <xdr:spPr>
        <a:xfrm>
          <a:off x="22199600" y="14339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86361</xdr:rowOff>
    </xdr:from>
    <xdr:to>
      <xdr:col>116</xdr:col>
      <xdr:colOff>114300</xdr:colOff>
      <xdr:row>85</xdr:row>
      <xdr:rowOff>16511</xdr:rowOff>
    </xdr:to>
    <xdr:sp macro="" textlink="">
      <xdr:nvSpPr>
        <xdr:cNvPr id="794" name="フローチャート: 判断 793"/>
        <xdr:cNvSpPr/>
      </xdr:nvSpPr>
      <xdr:spPr>
        <a:xfrm>
          <a:off x="22110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795" name="フローチャート: 判断 794"/>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109220</xdr:rowOff>
    </xdr:from>
    <xdr:to>
      <xdr:col>107</xdr:col>
      <xdr:colOff>101600</xdr:colOff>
      <xdr:row>85</xdr:row>
      <xdr:rowOff>39370</xdr:rowOff>
    </xdr:to>
    <xdr:sp macro="" textlink="">
      <xdr:nvSpPr>
        <xdr:cNvPr id="796" name="フローチャート: 判断 795"/>
        <xdr:cNvSpPr/>
      </xdr:nvSpPr>
      <xdr:spPr>
        <a:xfrm>
          <a:off x="20383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97" name="フローチャート: 判断 796"/>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98" name="フローチャート: 判断 797"/>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9" name="テキスト ボックス 7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0" name="テキスト ボックス 7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1" name="テキスト ボックス 8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2" name="テキスト ボックス 8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3" name="テキスト ボックス 8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804" name="楕円 803"/>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805" name="【消防施設】&#10;一人当たり面積該当値テキスト"/>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806" name="楕円 805"/>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807" name="直線コネクタ 806"/>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808" name="楕円 807"/>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809" name="直線コネクタ 808"/>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810" name="楕円 809"/>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811" name="直線コネクタ 810"/>
        <xdr:cNvCxnSpPr/>
      </xdr:nvCxnSpPr>
      <xdr:spPr>
        <a:xfrm>
          <a:off x="19545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812" name="楕円 811"/>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85</xdr:row>
      <xdr:rowOff>95250</xdr:rowOff>
    </xdr:to>
    <xdr:cxnSp macro="">
      <xdr:nvCxnSpPr>
        <xdr:cNvPr id="813" name="直線コネクタ 812"/>
        <xdr:cNvCxnSpPr/>
      </xdr:nvCxnSpPr>
      <xdr:spPr>
        <a:xfrm>
          <a:off x="18656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55897</xdr:rowOff>
    </xdr:from>
    <xdr:ext cx="469744" cy="259045"/>
    <xdr:sp macro="" textlink="">
      <xdr:nvSpPr>
        <xdr:cNvPr id="814" name="n_1aveValue【消防施設】&#10;一人当たり面積"/>
        <xdr:cNvSpPr txBox="1"/>
      </xdr:nvSpPr>
      <xdr:spPr>
        <a:xfrm>
          <a:off x="210757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55897</xdr:rowOff>
    </xdr:from>
    <xdr:ext cx="469744" cy="259045"/>
    <xdr:sp macro="" textlink="">
      <xdr:nvSpPr>
        <xdr:cNvPr id="815" name="n_2aveValue【消防施設】&#10;一人当たり面積"/>
        <xdr:cNvSpPr txBox="1"/>
      </xdr:nvSpPr>
      <xdr:spPr>
        <a:xfrm>
          <a:off x="201994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816" name="n_3aveValue【消防施設】&#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817" name="n_4aveValue【消防施設】&#10;一人当たり面積"/>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818" name="n_1mainValue【消防施設】&#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819" name="n_2mainValue【消防施設】&#10;一人当たり面積"/>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820" name="n_3mainValue【消防施設】&#10;一人当たり面積"/>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821" name="n_4mainValue【消防施設】&#10;一人当たり面積"/>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2" name="正方形/長方形 8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3" name="正方形/長方形 8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4" name="正方形/長方形 8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5" name="正方形/長方形 8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6" name="正方形/長方形 8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7" name="正方形/長方形 8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8" name="正方形/長方形 8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9" name="正方形/長方形 8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0" name="テキスト ボックス 8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1" name="直線コネクタ 8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2" name="テキスト ボックス 83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3" name="直線コネクタ 83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4" name="テキスト ボックス 83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5" name="直線コネクタ 83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6" name="テキスト ボックス 83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7" name="直線コネクタ 83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8" name="テキスト ボックス 83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9" name="直線コネクタ 83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0" name="テキスト ボックス 83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1" name="直線コネクタ 84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2" name="テキスト ボックス 84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3" name="直線コネクタ 84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4" name="テキスト ボックス 84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5" name="直線コネクタ 8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43543</xdr:rowOff>
    </xdr:from>
    <xdr:to>
      <xdr:col>85</xdr:col>
      <xdr:colOff>126364</xdr:colOff>
      <xdr:row>108</xdr:row>
      <xdr:rowOff>33745</xdr:rowOff>
    </xdr:to>
    <xdr:cxnSp macro="">
      <xdr:nvCxnSpPr>
        <xdr:cNvPr id="847" name="直線コネクタ 846"/>
        <xdr:cNvCxnSpPr/>
      </xdr:nvCxnSpPr>
      <xdr:spPr>
        <a:xfrm flipV="1">
          <a:off x="16318864" y="17188543"/>
          <a:ext cx="0" cy="1361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37572</xdr:rowOff>
    </xdr:from>
    <xdr:ext cx="405111" cy="259045"/>
    <xdr:sp macro="" textlink="">
      <xdr:nvSpPr>
        <xdr:cNvPr id="848" name="【庁舎】&#10;有形固定資産減価償却率最小値テキスト"/>
        <xdr:cNvSpPr txBox="1"/>
      </xdr:nvSpPr>
      <xdr:spPr>
        <a:xfrm>
          <a:off x="16357600" y="1855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33745</xdr:rowOff>
    </xdr:from>
    <xdr:to>
      <xdr:col>86</xdr:col>
      <xdr:colOff>25400</xdr:colOff>
      <xdr:row>108</xdr:row>
      <xdr:rowOff>33745</xdr:rowOff>
    </xdr:to>
    <xdr:cxnSp macro="">
      <xdr:nvCxnSpPr>
        <xdr:cNvPr id="849" name="直線コネクタ 848"/>
        <xdr:cNvCxnSpPr/>
      </xdr:nvCxnSpPr>
      <xdr:spPr>
        <a:xfrm>
          <a:off x="16230600" y="1855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161670</xdr:rowOff>
    </xdr:from>
    <xdr:ext cx="340478" cy="259045"/>
    <xdr:sp macro="" textlink="">
      <xdr:nvSpPr>
        <xdr:cNvPr id="850" name="【庁舎】&#10;有形固定資産減価償却率最大値テキスト"/>
        <xdr:cNvSpPr txBox="1"/>
      </xdr:nvSpPr>
      <xdr:spPr>
        <a:xfrm>
          <a:off x="16357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43543</xdr:rowOff>
    </xdr:from>
    <xdr:to>
      <xdr:col>86</xdr:col>
      <xdr:colOff>25400</xdr:colOff>
      <xdr:row>100</xdr:row>
      <xdr:rowOff>43543</xdr:rowOff>
    </xdr:to>
    <xdr:cxnSp macro="">
      <xdr:nvCxnSpPr>
        <xdr:cNvPr id="851" name="直線コネクタ 850"/>
        <xdr:cNvCxnSpPr/>
      </xdr:nvCxnSpPr>
      <xdr:spPr>
        <a:xfrm>
          <a:off x="16230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7456</xdr:rowOff>
    </xdr:from>
    <xdr:ext cx="405111" cy="259045"/>
    <xdr:sp macro="" textlink="">
      <xdr:nvSpPr>
        <xdr:cNvPr id="852" name="【庁舎】&#10;有形固定資産減価償却率平均値テキスト"/>
        <xdr:cNvSpPr txBox="1"/>
      </xdr:nvSpPr>
      <xdr:spPr>
        <a:xfrm>
          <a:off x="16357600" y="1766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853" name="フローチャート: 判断 852"/>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162561</xdr:rowOff>
    </xdr:from>
    <xdr:to>
      <xdr:col>81</xdr:col>
      <xdr:colOff>101600</xdr:colOff>
      <xdr:row>104</xdr:row>
      <xdr:rowOff>92711</xdr:rowOff>
    </xdr:to>
    <xdr:sp macro="" textlink="">
      <xdr:nvSpPr>
        <xdr:cNvPr id="854" name="フローチャート: 判断 853"/>
        <xdr:cNvSpPr/>
      </xdr:nvSpPr>
      <xdr:spPr>
        <a:xfrm>
          <a:off x="15430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95613</xdr:rowOff>
    </xdr:from>
    <xdr:to>
      <xdr:col>76</xdr:col>
      <xdr:colOff>165100</xdr:colOff>
      <xdr:row>104</xdr:row>
      <xdr:rowOff>25763</xdr:rowOff>
    </xdr:to>
    <xdr:sp macro="" textlink="">
      <xdr:nvSpPr>
        <xdr:cNvPr id="855" name="フローチャート: 判断 854"/>
        <xdr:cNvSpPr/>
      </xdr:nvSpPr>
      <xdr:spPr>
        <a:xfrm>
          <a:off x="14541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856" name="フローチャート: 判断 855"/>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69487</xdr:rowOff>
    </xdr:from>
    <xdr:to>
      <xdr:col>67</xdr:col>
      <xdr:colOff>101600</xdr:colOff>
      <xdr:row>105</xdr:row>
      <xdr:rowOff>171087</xdr:rowOff>
    </xdr:to>
    <xdr:sp macro="" textlink="">
      <xdr:nvSpPr>
        <xdr:cNvPr id="857" name="フローチャート: 判断 856"/>
        <xdr:cNvSpPr/>
      </xdr:nvSpPr>
      <xdr:spPr>
        <a:xfrm>
          <a:off x="12763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8" name="テキスト ボックス 8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9" name="テキスト ボックス 8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0" name="テキスト ボックス 8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1" name="テキスト ボックス 8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2" name="テキスト ボックス 8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23768</xdr:rowOff>
    </xdr:from>
    <xdr:to>
      <xdr:col>85</xdr:col>
      <xdr:colOff>177800</xdr:colOff>
      <xdr:row>107</xdr:row>
      <xdr:rowOff>125368</xdr:rowOff>
    </xdr:to>
    <xdr:sp macro="" textlink="">
      <xdr:nvSpPr>
        <xdr:cNvPr id="863" name="楕円 862"/>
        <xdr:cNvSpPr/>
      </xdr:nvSpPr>
      <xdr:spPr>
        <a:xfrm>
          <a:off x="162687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2195</xdr:rowOff>
    </xdr:from>
    <xdr:ext cx="405111" cy="259045"/>
    <xdr:sp macro="" textlink="">
      <xdr:nvSpPr>
        <xdr:cNvPr id="864" name="【庁舎】&#10;有形固定資産減価償却率該当値テキスト"/>
        <xdr:cNvSpPr txBox="1"/>
      </xdr:nvSpPr>
      <xdr:spPr>
        <a:xfrm>
          <a:off x="16357600" y="1834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149498</xdr:rowOff>
    </xdr:from>
    <xdr:to>
      <xdr:col>81</xdr:col>
      <xdr:colOff>101600</xdr:colOff>
      <xdr:row>107</xdr:row>
      <xdr:rowOff>79648</xdr:rowOff>
    </xdr:to>
    <xdr:sp macro="" textlink="">
      <xdr:nvSpPr>
        <xdr:cNvPr id="865" name="楕円 864"/>
        <xdr:cNvSpPr/>
      </xdr:nvSpPr>
      <xdr:spPr>
        <a:xfrm>
          <a:off x="15430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28848</xdr:rowOff>
    </xdr:from>
    <xdr:to>
      <xdr:col>85</xdr:col>
      <xdr:colOff>127000</xdr:colOff>
      <xdr:row>107</xdr:row>
      <xdr:rowOff>74568</xdr:rowOff>
    </xdr:to>
    <xdr:cxnSp macro="">
      <xdr:nvCxnSpPr>
        <xdr:cNvPr id="866" name="直線コネクタ 865"/>
        <xdr:cNvCxnSpPr/>
      </xdr:nvCxnSpPr>
      <xdr:spPr>
        <a:xfrm>
          <a:off x="15481300" y="1837399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102144</xdr:rowOff>
    </xdr:from>
    <xdr:to>
      <xdr:col>76</xdr:col>
      <xdr:colOff>165100</xdr:colOff>
      <xdr:row>107</xdr:row>
      <xdr:rowOff>32294</xdr:rowOff>
    </xdr:to>
    <xdr:sp macro="" textlink="">
      <xdr:nvSpPr>
        <xdr:cNvPr id="867" name="楕円 866"/>
        <xdr:cNvSpPr/>
      </xdr:nvSpPr>
      <xdr:spPr>
        <a:xfrm>
          <a:off x="14541500" y="182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152944</xdr:rowOff>
    </xdr:from>
    <xdr:to>
      <xdr:col>81</xdr:col>
      <xdr:colOff>50800</xdr:colOff>
      <xdr:row>107</xdr:row>
      <xdr:rowOff>28848</xdr:rowOff>
    </xdr:to>
    <xdr:cxnSp macro="">
      <xdr:nvCxnSpPr>
        <xdr:cNvPr id="868" name="直線コネクタ 867"/>
        <xdr:cNvCxnSpPr/>
      </xdr:nvCxnSpPr>
      <xdr:spPr>
        <a:xfrm>
          <a:off x="14592300" y="18326644"/>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56424</xdr:rowOff>
    </xdr:from>
    <xdr:to>
      <xdr:col>72</xdr:col>
      <xdr:colOff>38100</xdr:colOff>
      <xdr:row>106</xdr:row>
      <xdr:rowOff>158024</xdr:rowOff>
    </xdr:to>
    <xdr:sp macro="" textlink="">
      <xdr:nvSpPr>
        <xdr:cNvPr id="869" name="楕円 868"/>
        <xdr:cNvSpPr/>
      </xdr:nvSpPr>
      <xdr:spPr>
        <a:xfrm>
          <a:off x="136525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107224</xdr:rowOff>
    </xdr:from>
    <xdr:to>
      <xdr:col>76</xdr:col>
      <xdr:colOff>114300</xdr:colOff>
      <xdr:row>106</xdr:row>
      <xdr:rowOff>152944</xdr:rowOff>
    </xdr:to>
    <xdr:cxnSp macro="">
      <xdr:nvCxnSpPr>
        <xdr:cNvPr id="870" name="直線コネクタ 869"/>
        <xdr:cNvCxnSpPr/>
      </xdr:nvCxnSpPr>
      <xdr:spPr>
        <a:xfrm>
          <a:off x="13703300" y="182809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35198</xdr:rowOff>
    </xdr:from>
    <xdr:to>
      <xdr:col>67</xdr:col>
      <xdr:colOff>101600</xdr:colOff>
      <xdr:row>106</xdr:row>
      <xdr:rowOff>136798</xdr:rowOff>
    </xdr:to>
    <xdr:sp macro="" textlink="">
      <xdr:nvSpPr>
        <xdr:cNvPr id="871" name="楕円 870"/>
        <xdr:cNvSpPr/>
      </xdr:nvSpPr>
      <xdr:spPr>
        <a:xfrm>
          <a:off x="12763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85998</xdr:rowOff>
    </xdr:from>
    <xdr:to>
      <xdr:col>71</xdr:col>
      <xdr:colOff>177800</xdr:colOff>
      <xdr:row>106</xdr:row>
      <xdr:rowOff>107224</xdr:rowOff>
    </xdr:to>
    <xdr:cxnSp macro="">
      <xdr:nvCxnSpPr>
        <xdr:cNvPr id="872" name="直線コネクタ 871"/>
        <xdr:cNvCxnSpPr/>
      </xdr:nvCxnSpPr>
      <xdr:spPr>
        <a:xfrm>
          <a:off x="12814300" y="18259698"/>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109238</xdr:rowOff>
    </xdr:from>
    <xdr:ext cx="405111" cy="259045"/>
    <xdr:sp macro="" textlink="">
      <xdr:nvSpPr>
        <xdr:cNvPr id="873" name="n_1aveValue【庁舎】&#10;有形固定資産減価償却率"/>
        <xdr:cNvSpPr txBox="1"/>
      </xdr:nvSpPr>
      <xdr:spPr>
        <a:xfrm>
          <a:off x="152660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42290</xdr:rowOff>
    </xdr:from>
    <xdr:ext cx="405111" cy="259045"/>
    <xdr:sp macro="" textlink="">
      <xdr:nvSpPr>
        <xdr:cNvPr id="874" name="n_2aveValue【庁舎】&#10;有形固定資産減価償却率"/>
        <xdr:cNvSpPr txBox="1"/>
      </xdr:nvSpPr>
      <xdr:spPr>
        <a:xfrm>
          <a:off x="14389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1469</xdr:rowOff>
    </xdr:from>
    <xdr:ext cx="405111" cy="259045"/>
    <xdr:sp macro="" textlink="">
      <xdr:nvSpPr>
        <xdr:cNvPr id="875" name="n_3aveValue【庁舎】&#10;有形固定資産減価償却率"/>
        <xdr:cNvSpPr txBox="1"/>
      </xdr:nvSpPr>
      <xdr:spPr>
        <a:xfrm>
          <a:off x="13500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16164</xdr:rowOff>
    </xdr:from>
    <xdr:ext cx="405111" cy="259045"/>
    <xdr:sp macro="" textlink="">
      <xdr:nvSpPr>
        <xdr:cNvPr id="876" name="n_4aveValue【庁舎】&#10;有形固定資産減価償却率"/>
        <xdr:cNvSpPr txBox="1"/>
      </xdr:nvSpPr>
      <xdr:spPr>
        <a:xfrm>
          <a:off x="126117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70775</xdr:rowOff>
    </xdr:from>
    <xdr:ext cx="405111" cy="259045"/>
    <xdr:sp macro="" textlink="">
      <xdr:nvSpPr>
        <xdr:cNvPr id="877" name="n_1mainValue【庁舎】&#10;有形固定資産減価償却率"/>
        <xdr:cNvSpPr txBox="1"/>
      </xdr:nvSpPr>
      <xdr:spPr>
        <a:xfrm>
          <a:off x="15266044" y="1841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23421</xdr:rowOff>
    </xdr:from>
    <xdr:ext cx="405111" cy="259045"/>
    <xdr:sp macro="" textlink="">
      <xdr:nvSpPr>
        <xdr:cNvPr id="878" name="n_2mainValue【庁舎】&#10;有形固定資産減価償却率"/>
        <xdr:cNvSpPr txBox="1"/>
      </xdr:nvSpPr>
      <xdr:spPr>
        <a:xfrm>
          <a:off x="14389744" y="1836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149151</xdr:rowOff>
    </xdr:from>
    <xdr:ext cx="405111" cy="259045"/>
    <xdr:sp macro="" textlink="">
      <xdr:nvSpPr>
        <xdr:cNvPr id="879" name="n_3mainValue【庁舎】&#10;有形固定資産減価償却率"/>
        <xdr:cNvSpPr txBox="1"/>
      </xdr:nvSpPr>
      <xdr:spPr>
        <a:xfrm>
          <a:off x="13500744" y="1832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127925</xdr:rowOff>
    </xdr:from>
    <xdr:ext cx="405111" cy="259045"/>
    <xdr:sp macro="" textlink="">
      <xdr:nvSpPr>
        <xdr:cNvPr id="880" name="n_4mainValue【庁舎】&#10;有形固定資産減価償却率"/>
        <xdr:cNvSpPr txBox="1"/>
      </xdr:nvSpPr>
      <xdr:spPr>
        <a:xfrm>
          <a:off x="126117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1" name="正方形/長方形 8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2" name="正方形/長方形 88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3" name="正方形/長方形 88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4" name="正方形/長方形 88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5" name="正方形/長方形 88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6" name="正方形/長方形 88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7" name="正方形/長方形 88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8" name="正方形/長方形 88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9" name="テキスト ボックス 88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0" name="直線コネクタ 88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1" name="直線コネクタ 89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2" name="テキスト ボックス 89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3" name="直線コネクタ 89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94" name="テキスト ボックス 89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95" name="直線コネクタ 89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96" name="テキスト ボックス 89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97" name="直線コネクタ 89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98" name="テキスト ボックス 89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9" name="直線コネクタ 89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0" name="テキスト ボックス 89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25908</xdr:rowOff>
    </xdr:from>
    <xdr:to>
      <xdr:col>116</xdr:col>
      <xdr:colOff>62864</xdr:colOff>
      <xdr:row>107</xdr:row>
      <xdr:rowOff>96774</xdr:rowOff>
    </xdr:to>
    <xdr:cxnSp macro="">
      <xdr:nvCxnSpPr>
        <xdr:cNvPr id="902" name="直線コネクタ 901"/>
        <xdr:cNvCxnSpPr/>
      </xdr:nvCxnSpPr>
      <xdr:spPr>
        <a:xfrm flipV="1">
          <a:off x="22160864" y="175138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903"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904" name="直線コネクタ 903"/>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144035</xdr:rowOff>
    </xdr:from>
    <xdr:ext cx="469744" cy="259045"/>
    <xdr:sp macro="" textlink="">
      <xdr:nvSpPr>
        <xdr:cNvPr id="905" name="【庁舎】&#10;一人当たり面積最大値テキスト"/>
        <xdr:cNvSpPr txBox="1"/>
      </xdr:nvSpPr>
      <xdr:spPr>
        <a:xfrm>
          <a:off x="22199600" y="1728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25908</xdr:rowOff>
    </xdr:from>
    <xdr:to>
      <xdr:col>116</xdr:col>
      <xdr:colOff>152400</xdr:colOff>
      <xdr:row>102</xdr:row>
      <xdr:rowOff>25908</xdr:rowOff>
    </xdr:to>
    <xdr:cxnSp macro="">
      <xdr:nvCxnSpPr>
        <xdr:cNvPr id="906" name="直線コネクタ 905"/>
        <xdr:cNvCxnSpPr/>
      </xdr:nvCxnSpPr>
      <xdr:spPr>
        <a:xfrm>
          <a:off x="22072600" y="1751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139716</xdr:rowOff>
    </xdr:from>
    <xdr:ext cx="469744" cy="259045"/>
    <xdr:sp macro="" textlink="">
      <xdr:nvSpPr>
        <xdr:cNvPr id="907" name="【庁舎】&#10;一人当たり面積平均値テキスト"/>
        <xdr:cNvSpPr txBox="1"/>
      </xdr:nvSpPr>
      <xdr:spPr>
        <a:xfrm>
          <a:off x="22199600" y="1779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908" name="フローチャート: 判断 907"/>
        <xdr:cNvSpPr/>
      </xdr:nvSpPr>
      <xdr:spPr>
        <a:xfrm>
          <a:off x="22110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98552</xdr:rowOff>
    </xdr:from>
    <xdr:to>
      <xdr:col>112</xdr:col>
      <xdr:colOff>38100</xdr:colOff>
      <xdr:row>105</xdr:row>
      <xdr:rowOff>28702</xdr:rowOff>
    </xdr:to>
    <xdr:sp macro="" textlink="">
      <xdr:nvSpPr>
        <xdr:cNvPr id="909" name="フローチャート: 判断 908"/>
        <xdr:cNvSpPr/>
      </xdr:nvSpPr>
      <xdr:spPr>
        <a:xfrm>
          <a:off x="212725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80263</xdr:rowOff>
    </xdr:from>
    <xdr:to>
      <xdr:col>107</xdr:col>
      <xdr:colOff>101600</xdr:colOff>
      <xdr:row>105</xdr:row>
      <xdr:rowOff>10413</xdr:rowOff>
    </xdr:to>
    <xdr:sp macro="" textlink="">
      <xdr:nvSpPr>
        <xdr:cNvPr id="910" name="フローチャート: 判断 909"/>
        <xdr:cNvSpPr/>
      </xdr:nvSpPr>
      <xdr:spPr>
        <a:xfrm>
          <a:off x="20383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911" name="フローチャート: 判断 910"/>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27687</xdr:rowOff>
    </xdr:from>
    <xdr:to>
      <xdr:col>98</xdr:col>
      <xdr:colOff>38100</xdr:colOff>
      <xdr:row>105</xdr:row>
      <xdr:rowOff>129287</xdr:rowOff>
    </xdr:to>
    <xdr:sp macro="" textlink="">
      <xdr:nvSpPr>
        <xdr:cNvPr id="912" name="フローチャート: 判断 911"/>
        <xdr:cNvSpPr/>
      </xdr:nvSpPr>
      <xdr:spPr>
        <a:xfrm>
          <a:off x="18605500" y="1802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3" name="テキスト ボックス 91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4" name="テキスト ボックス 91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5" name="テキスト ボックス 91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6" name="テキスト ボックス 91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7" name="テキスト ボックス 91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135128</xdr:rowOff>
    </xdr:from>
    <xdr:to>
      <xdr:col>116</xdr:col>
      <xdr:colOff>114300</xdr:colOff>
      <xdr:row>105</xdr:row>
      <xdr:rowOff>65278</xdr:rowOff>
    </xdr:to>
    <xdr:sp macro="" textlink="">
      <xdr:nvSpPr>
        <xdr:cNvPr id="918" name="楕円 917"/>
        <xdr:cNvSpPr/>
      </xdr:nvSpPr>
      <xdr:spPr>
        <a:xfrm>
          <a:off x="221107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113555</xdr:rowOff>
    </xdr:from>
    <xdr:ext cx="469744" cy="259045"/>
    <xdr:sp macro="" textlink="">
      <xdr:nvSpPr>
        <xdr:cNvPr id="919" name="【庁舎】&#10;一人当たり面積該当値テキスト"/>
        <xdr:cNvSpPr txBox="1"/>
      </xdr:nvSpPr>
      <xdr:spPr>
        <a:xfrm>
          <a:off x="22199600" y="1794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135128</xdr:rowOff>
    </xdr:from>
    <xdr:to>
      <xdr:col>112</xdr:col>
      <xdr:colOff>38100</xdr:colOff>
      <xdr:row>105</xdr:row>
      <xdr:rowOff>65278</xdr:rowOff>
    </xdr:to>
    <xdr:sp macro="" textlink="">
      <xdr:nvSpPr>
        <xdr:cNvPr id="920" name="楕円 919"/>
        <xdr:cNvSpPr/>
      </xdr:nvSpPr>
      <xdr:spPr>
        <a:xfrm>
          <a:off x="212725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14478</xdr:rowOff>
    </xdr:from>
    <xdr:to>
      <xdr:col>116</xdr:col>
      <xdr:colOff>63500</xdr:colOff>
      <xdr:row>105</xdr:row>
      <xdr:rowOff>14478</xdr:rowOff>
    </xdr:to>
    <xdr:cxnSp macro="">
      <xdr:nvCxnSpPr>
        <xdr:cNvPr id="921" name="直線コネクタ 920"/>
        <xdr:cNvCxnSpPr/>
      </xdr:nvCxnSpPr>
      <xdr:spPr>
        <a:xfrm>
          <a:off x="21323300" y="18016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130556</xdr:rowOff>
    </xdr:from>
    <xdr:to>
      <xdr:col>107</xdr:col>
      <xdr:colOff>101600</xdr:colOff>
      <xdr:row>105</xdr:row>
      <xdr:rowOff>60706</xdr:rowOff>
    </xdr:to>
    <xdr:sp macro="" textlink="">
      <xdr:nvSpPr>
        <xdr:cNvPr id="922" name="楕円 921"/>
        <xdr:cNvSpPr/>
      </xdr:nvSpPr>
      <xdr:spPr>
        <a:xfrm>
          <a:off x="203835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9906</xdr:rowOff>
    </xdr:from>
    <xdr:to>
      <xdr:col>111</xdr:col>
      <xdr:colOff>177800</xdr:colOff>
      <xdr:row>105</xdr:row>
      <xdr:rowOff>14478</xdr:rowOff>
    </xdr:to>
    <xdr:cxnSp macro="">
      <xdr:nvCxnSpPr>
        <xdr:cNvPr id="923" name="直線コネクタ 922"/>
        <xdr:cNvCxnSpPr/>
      </xdr:nvCxnSpPr>
      <xdr:spPr>
        <a:xfrm>
          <a:off x="20434300" y="180121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130556</xdr:rowOff>
    </xdr:from>
    <xdr:to>
      <xdr:col>102</xdr:col>
      <xdr:colOff>165100</xdr:colOff>
      <xdr:row>105</xdr:row>
      <xdr:rowOff>60706</xdr:rowOff>
    </xdr:to>
    <xdr:sp macro="" textlink="">
      <xdr:nvSpPr>
        <xdr:cNvPr id="924" name="楕円 923"/>
        <xdr:cNvSpPr/>
      </xdr:nvSpPr>
      <xdr:spPr>
        <a:xfrm>
          <a:off x="194945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9906</xdr:rowOff>
    </xdr:from>
    <xdr:to>
      <xdr:col>107</xdr:col>
      <xdr:colOff>50800</xdr:colOff>
      <xdr:row>105</xdr:row>
      <xdr:rowOff>9906</xdr:rowOff>
    </xdr:to>
    <xdr:cxnSp macro="">
      <xdr:nvCxnSpPr>
        <xdr:cNvPr id="925" name="直線コネクタ 924"/>
        <xdr:cNvCxnSpPr/>
      </xdr:nvCxnSpPr>
      <xdr:spPr>
        <a:xfrm>
          <a:off x="19545300" y="180121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130556</xdr:rowOff>
    </xdr:from>
    <xdr:to>
      <xdr:col>98</xdr:col>
      <xdr:colOff>38100</xdr:colOff>
      <xdr:row>105</xdr:row>
      <xdr:rowOff>60706</xdr:rowOff>
    </xdr:to>
    <xdr:sp macro="" textlink="">
      <xdr:nvSpPr>
        <xdr:cNvPr id="926" name="楕円 925"/>
        <xdr:cNvSpPr/>
      </xdr:nvSpPr>
      <xdr:spPr>
        <a:xfrm>
          <a:off x="186055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9906</xdr:rowOff>
    </xdr:from>
    <xdr:to>
      <xdr:col>102</xdr:col>
      <xdr:colOff>114300</xdr:colOff>
      <xdr:row>105</xdr:row>
      <xdr:rowOff>9906</xdr:rowOff>
    </xdr:to>
    <xdr:cxnSp macro="">
      <xdr:nvCxnSpPr>
        <xdr:cNvPr id="927" name="直線コネクタ 926"/>
        <xdr:cNvCxnSpPr/>
      </xdr:nvCxnSpPr>
      <xdr:spPr>
        <a:xfrm>
          <a:off x="18656300" y="180121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45229</xdr:rowOff>
    </xdr:from>
    <xdr:ext cx="469744" cy="259045"/>
    <xdr:sp macro="" textlink="">
      <xdr:nvSpPr>
        <xdr:cNvPr id="928" name="n_1aveValue【庁舎】&#10;一人当たり面積"/>
        <xdr:cNvSpPr txBox="1"/>
      </xdr:nvSpPr>
      <xdr:spPr>
        <a:xfrm>
          <a:off x="21075727" y="1770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26940</xdr:rowOff>
    </xdr:from>
    <xdr:ext cx="469744" cy="259045"/>
    <xdr:sp macro="" textlink="">
      <xdr:nvSpPr>
        <xdr:cNvPr id="929" name="n_2aveValue【庁舎】&#10;一人当たり面積"/>
        <xdr:cNvSpPr txBox="1"/>
      </xdr:nvSpPr>
      <xdr:spPr>
        <a:xfrm>
          <a:off x="20199427" y="1768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31514</xdr:rowOff>
    </xdr:from>
    <xdr:ext cx="469744" cy="259045"/>
    <xdr:sp macro="" textlink="">
      <xdr:nvSpPr>
        <xdr:cNvPr id="930" name="n_3aveValue【庁舎】&#10;一人当たり面積"/>
        <xdr:cNvSpPr txBox="1"/>
      </xdr:nvSpPr>
      <xdr:spPr>
        <a:xfrm>
          <a:off x="19310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120414</xdr:rowOff>
    </xdr:from>
    <xdr:ext cx="469744" cy="259045"/>
    <xdr:sp macro="" textlink="">
      <xdr:nvSpPr>
        <xdr:cNvPr id="931" name="n_4aveValue【庁舎】&#10;一人当たり面積"/>
        <xdr:cNvSpPr txBox="1"/>
      </xdr:nvSpPr>
      <xdr:spPr>
        <a:xfrm>
          <a:off x="18421427" y="1812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56405</xdr:rowOff>
    </xdr:from>
    <xdr:ext cx="469744" cy="259045"/>
    <xdr:sp macro="" textlink="">
      <xdr:nvSpPr>
        <xdr:cNvPr id="932" name="n_1mainValue【庁舎】&#10;一人当たり面積"/>
        <xdr:cNvSpPr txBox="1"/>
      </xdr:nvSpPr>
      <xdr:spPr>
        <a:xfrm>
          <a:off x="21075727" y="1805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51833</xdr:rowOff>
    </xdr:from>
    <xdr:ext cx="469744" cy="259045"/>
    <xdr:sp macro="" textlink="">
      <xdr:nvSpPr>
        <xdr:cNvPr id="933" name="n_2mainValue【庁舎】&#10;一人当たり面積"/>
        <xdr:cNvSpPr txBox="1"/>
      </xdr:nvSpPr>
      <xdr:spPr>
        <a:xfrm>
          <a:off x="20199427" y="1805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51833</xdr:rowOff>
    </xdr:from>
    <xdr:ext cx="469744" cy="259045"/>
    <xdr:sp macro="" textlink="">
      <xdr:nvSpPr>
        <xdr:cNvPr id="934" name="n_3mainValue【庁舎】&#10;一人当たり面積"/>
        <xdr:cNvSpPr txBox="1"/>
      </xdr:nvSpPr>
      <xdr:spPr>
        <a:xfrm>
          <a:off x="19310427" y="1805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77233</xdr:rowOff>
    </xdr:from>
    <xdr:ext cx="469744" cy="259045"/>
    <xdr:sp macro="" textlink="">
      <xdr:nvSpPr>
        <xdr:cNvPr id="935" name="n_4mainValue【庁舎】&#10;一人当たり面積"/>
        <xdr:cNvSpPr txBox="1"/>
      </xdr:nvSpPr>
      <xdr:spPr>
        <a:xfrm>
          <a:off x="18421427" y="1773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6" name="正方形/長方形 9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7" name="正方形/長方形 9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8" name="テキスト ボックス 9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施設類型別ストック情報分析表①の分析欄に記載</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兵庫県伊丹市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203,539
200,312
25.00
76,414,042
75,399,871
770,412
41,330,214
59,448,108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令和元年度の類似団体内順位においては、変動はなかったものの全国・県平均と比較しても平均値を上回っている。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数値自体については、伊丹市行財政プランの方針に基づいた歳出の徹底的な見直し、及び税収等の徴収率向上対策を中心とした歳入確保に努めた結果、横ばいを保っている。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49389</xdr:rowOff>
    </xdr:from>
    <xdr:to>
      <xdr:col>23</xdr:col>
      <xdr:colOff>133350</xdr:colOff>
      <xdr:row>41</xdr:row>
      <xdr:rowOff>49389</xdr:rowOff>
    </xdr:to>
    <xdr:cxnSp macro="">
      <xdr:nvCxnSpPr>
        <xdr:cNvPr id="69" name="直線コネクタ 68"/>
        <xdr:cNvCxnSpPr/>
      </xdr:nvCxnSpPr>
      <xdr:spPr>
        <a:xfrm>
          <a:off x="4114800" y="7078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106132</xdr:rowOff>
    </xdr:from>
    <xdr:ext cx="762000" cy="259045"/>
    <xdr:sp macro="" textlink="">
      <xdr:nvSpPr>
        <xdr:cNvPr id="70" name="財政力平均値テキスト"/>
        <xdr:cNvSpPr txBox="1"/>
      </xdr:nvSpPr>
      <xdr:spPr>
        <a:xfrm>
          <a:off x="5041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49389</xdr:rowOff>
    </xdr:from>
    <xdr:to>
      <xdr:col>19</xdr:col>
      <xdr:colOff>133350</xdr:colOff>
      <xdr:row>41</xdr:row>
      <xdr:rowOff>49389</xdr:rowOff>
    </xdr:to>
    <xdr:cxnSp macro="">
      <xdr:nvCxnSpPr>
        <xdr:cNvPr id="72" name="直線コネクタ 71"/>
        <xdr:cNvCxnSpPr/>
      </xdr:nvCxnSpPr>
      <xdr:spPr>
        <a:xfrm>
          <a:off x="3225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74" name="テキスト ボックス 73"/>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49389</xdr:rowOff>
    </xdr:from>
    <xdr:to>
      <xdr:col>15</xdr:col>
      <xdr:colOff>82550</xdr:colOff>
      <xdr:row>41</xdr:row>
      <xdr:rowOff>49389</xdr:rowOff>
    </xdr:to>
    <xdr:cxnSp macro="">
      <xdr:nvCxnSpPr>
        <xdr:cNvPr id="75" name="直線コネクタ 74"/>
        <xdr:cNvCxnSpPr/>
      </xdr:nvCxnSpPr>
      <xdr:spPr>
        <a:xfrm>
          <a:off x="2336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49389</xdr:rowOff>
    </xdr:from>
    <xdr:to>
      <xdr:col>11</xdr:col>
      <xdr:colOff>31750</xdr:colOff>
      <xdr:row>41</xdr:row>
      <xdr:rowOff>49389</xdr:rowOff>
    </xdr:to>
    <xdr:cxnSp macro="">
      <xdr:nvCxnSpPr>
        <xdr:cNvPr id="78" name="直線コネクタ 77"/>
        <xdr:cNvCxnSpPr/>
      </xdr:nvCxnSpPr>
      <xdr:spPr>
        <a:xfrm>
          <a:off x="1447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0" name="テキスト ボックス 79"/>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81" name="フローチャート: 判断 80"/>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83555</xdr:rowOff>
    </xdr:from>
    <xdr:ext cx="762000" cy="259045"/>
    <xdr:sp macro="" textlink="">
      <xdr:nvSpPr>
        <xdr:cNvPr id="82" name="テキスト ボックス 81"/>
        <xdr:cNvSpPr txBox="1"/>
      </xdr:nvSpPr>
      <xdr:spPr>
        <a:xfrm>
          <a:off x="1066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170039</xdr:rowOff>
    </xdr:from>
    <xdr:to>
      <xdr:col>23</xdr:col>
      <xdr:colOff>184150</xdr:colOff>
      <xdr:row>41</xdr:row>
      <xdr:rowOff>100189</xdr:rowOff>
    </xdr:to>
    <xdr:sp macro="" textlink="">
      <xdr:nvSpPr>
        <xdr:cNvPr id="88" name="楕円 87"/>
        <xdr:cNvSpPr/>
      </xdr:nvSpPr>
      <xdr:spPr>
        <a:xfrm>
          <a:off x="49022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142116</xdr:rowOff>
    </xdr:from>
    <xdr:ext cx="762000" cy="259045"/>
    <xdr:sp macro="" textlink="">
      <xdr:nvSpPr>
        <xdr:cNvPr id="89" name="財政力該当値テキスト"/>
        <xdr:cNvSpPr txBox="1"/>
      </xdr:nvSpPr>
      <xdr:spPr>
        <a:xfrm>
          <a:off x="5041900" y="700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170039</xdr:rowOff>
    </xdr:from>
    <xdr:to>
      <xdr:col>19</xdr:col>
      <xdr:colOff>184150</xdr:colOff>
      <xdr:row>41</xdr:row>
      <xdr:rowOff>100189</xdr:rowOff>
    </xdr:to>
    <xdr:sp macro="" textlink="">
      <xdr:nvSpPr>
        <xdr:cNvPr id="90" name="楕円 89"/>
        <xdr:cNvSpPr/>
      </xdr:nvSpPr>
      <xdr:spPr>
        <a:xfrm>
          <a:off x="4064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84966</xdr:rowOff>
    </xdr:from>
    <xdr:ext cx="736600" cy="259045"/>
    <xdr:sp macro="" textlink="">
      <xdr:nvSpPr>
        <xdr:cNvPr id="91" name="テキスト ボックス 90"/>
        <xdr:cNvSpPr txBox="1"/>
      </xdr:nvSpPr>
      <xdr:spPr>
        <a:xfrm>
          <a:off x="3733800" y="711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170039</xdr:rowOff>
    </xdr:from>
    <xdr:to>
      <xdr:col>15</xdr:col>
      <xdr:colOff>133350</xdr:colOff>
      <xdr:row>41</xdr:row>
      <xdr:rowOff>100189</xdr:rowOff>
    </xdr:to>
    <xdr:sp macro="" textlink="">
      <xdr:nvSpPr>
        <xdr:cNvPr id="92" name="楕円 91"/>
        <xdr:cNvSpPr/>
      </xdr:nvSpPr>
      <xdr:spPr>
        <a:xfrm>
          <a:off x="3175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84966</xdr:rowOff>
    </xdr:from>
    <xdr:ext cx="762000" cy="259045"/>
    <xdr:sp macro="" textlink="">
      <xdr:nvSpPr>
        <xdr:cNvPr id="93" name="テキスト ボックス 92"/>
        <xdr:cNvSpPr txBox="1"/>
      </xdr:nvSpPr>
      <xdr:spPr>
        <a:xfrm>
          <a:off x="2844800" y="711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170039</xdr:rowOff>
    </xdr:from>
    <xdr:to>
      <xdr:col>11</xdr:col>
      <xdr:colOff>82550</xdr:colOff>
      <xdr:row>41</xdr:row>
      <xdr:rowOff>100189</xdr:rowOff>
    </xdr:to>
    <xdr:sp macro="" textlink="">
      <xdr:nvSpPr>
        <xdr:cNvPr id="94" name="楕円 93"/>
        <xdr:cNvSpPr/>
      </xdr:nvSpPr>
      <xdr:spPr>
        <a:xfrm>
          <a:off x="2286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84966</xdr:rowOff>
    </xdr:from>
    <xdr:ext cx="762000" cy="259045"/>
    <xdr:sp macro="" textlink="">
      <xdr:nvSpPr>
        <xdr:cNvPr id="95" name="テキスト ボックス 94"/>
        <xdr:cNvSpPr txBox="1"/>
      </xdr:nvSpPr>
      <xdr:spPr>
        <a:xfrm>
          <a:off x="1955800" y="711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170039</xdr:rowOff>
    </xdr:from>
    <xdr:to>
      <xdr:col>7</xdr:col>
      <xdr:colOff>31750</xdr:colOff>
      <xdr:row>41</xdr:row>
      <xdr:rowOff>100189</xdr:rowOff>
    </xdr:to>
    <xdr:sp macro="" textlink="">
      <xdr:nvSpPr>
        <xdr:cNvPr id="96" name="楕円 95"/>
        <xdr:cNvSpPr/>
      </xdr:nvSpPr>
      <xdr:spPr>
        <a:xfrm>
          <a:off x="1397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84966</xdr:rowOff>
    </xdr:from>
    <xdr:ext cx="762000" cy="259045"/>
    <xdr:sp macro="" textlink="">
      <xdr:nvSpPr>
        <xdr:cNvPr id="97" name="テキスト ボックス 96"/>
        <xdr:cNvSpPr txBox="1"/>
      </xdr:nvSpPr>
      <xdr:spPr>
        <a:xfrm>
          <a:off x="1066800" y="711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阪神淡路大震災の影響を受けた平成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％を超えて以降、平成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年度を除き、経常収支比率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％以上の高い水準で推移している。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そうした中、平成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年度に策定した伊丹市行財政プランにおいて、平成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年度までに経常収支比率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％以下という目標を掲げ、目標達成に向けて不断の歳出削減努力等を行った結果、目標を達成した。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年度以降も新たに策定した行財政プランにおいて、引き続き</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％以下を維持することを目標として掲げており、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年度においても目標を達成した。</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令和元年度については、障害福祉サービス費等の扶助費および後期高齢者医療給付費負担金等の増加により上昇したと考えられる。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67</xdr:row>
      <xdr:rowOff>77712</xdr:rowOff>
    </xdr:to>
    <xdr:cxnSp macro="">
      <xdr:nvCxnSpPr>
        <xdr:cNvPr id="129" name="直線コネクタ 128"/>
        <xdr:cNvCxnSpPr/>
      </xdr:nvCxnSpPr>
      <xdr:spPr>
        <a:xfrm flipV="1">
          <a:off x="4953000" y="9910233"/>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49789</xdr:rowOff>
    </xdr:from>
    <xdr:ext cx="762000" cy="259045"/>
    <xdr:sp macro="" textlink="">
      <xdr:nvSpPr>
        <xdr:cNvPr id="130" name="財政構造の弾力性最小値テキスト"/>
        <xdr:cNvSpPr txBox="1"/>
      </xdr:nvSpPr>
      <xdr:spPr>
        <a:xfrm>
          <a:off x="5041900" y="11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77712</xdr:rowOff>
    </xdr:from>
    <xdr:to>
      <xdr:col>24</xdr:col>
      <xdr:colOff>12700</xdr:colOff>
      <xdr:row>67</xdr:row>
      <xdr:rowOff>77712</xdr:rowOff>
    </xdr:to>
    <xdr:cxnSp macro="">
      <xdr:nvCxnSpPr>
        <xdr:cNvPr id="131" name="直線コネクタ 130"/>
        <xdr:cNvCxnSpPr/>
      </xdr:nvCxnSpPr>
      <xdr:spPr>
        <a:xfrm>
          <a:off x="4864100" y="1156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2" name="財政構造の弾力性最大値テキスト"/>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3" name="直線コネクタ 132"/>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142119</xdr:rowOff>
    </xdr:from>
    <xdr:to>
      <xdr:col>23</xdr:col>
      <xdr:colOff>133350</xdr:colOff>
      <xdr:row>63</xdr:row>
      <xdr:rowOff>28122</xdr:rowOff>
    </xdr:to>
    <xdr:cxnSp macro="">
      <xdr:nvCxnSpPr>
        <xdr:cNvPr id="134" name="直線コネクタ 133"/>
        <xdr:cNvCxnSpPr/>
      </xdr:nvCxnSpPr>
      <xdr:spPr>
        <a:xfrm>
          <a:off x="4114800" y="10772019"/>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107846</xdr:rowOff>
    </xdr:from>
    <xdr:ext cx="762000" cy="259045"/>
    <xdr:sp macro="" textlink="">
      <xdr:nvSpPr>
        <xdr:cNvPr id="135" name="財政構造の弾力性平均値テキスト"/>
        <xdr:cNvSpPr txBox="1"/>
      </xdr:nvSpPr>
      <xdr:spPr>
        <a:xfrm>
          <a:off x="5041900" y="105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91319</xdr:rowOff>
    </xdr:from>
    <xdr:to>
      <xdr:col>23</xdr:col>
      <xdr:colOff>184150</xdr:colOff>
      <xdr:row>63</xdr:row>
      <xdr:rowOff>21469</xdr:rowOff>
    </xdr:to>
    <xdr:sp macro="" textlink="">
      <xdr:nvSpPr>
        <xdr:cNvPr id="136" name="フローチャート: 判断 135"/>
        <xdr:cNvSpPr/>
      </xdr:nvSpPr>
      <xdr:spPr>
        <a:xfrm>
          <a:off x="4902200" y="1072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142119</xdr:rowOff>
    </xdr:from>
    <xdr:to>
      <xdr:col>19</xdr:col>
      <xdr:colOff>133350</xdr:colOff>
      <xdr:row>62</xdr:row>
      <xdr:rowOff>153609</xdr:rowOff>
    </xdr:to>
    <xdr:cxnSp macro="">
      <xdr:nvCxnSpPr>
        <xdr:cNvPr id="137" name="直線コネクタ 136"/>
        <xdr:cNvCxnSpPr/>
      </xdr:nvCxnSpPr>
      <xdr:spPr>
        <a:xfrm flipV="1">
          <a:off x="3225800" y="107720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170845</xdr:rowOff>
    </xdr:from>
    <xdr:to>
      <xdr:col>19</xdr:col>
      <xdr:colOff>184150</xdr:colOff>
      <xdr:row>62</xdr:row>
      <xdr:rowOff>100995</xdr:rowOff>
    </xdr:to>
    <xdr:sp macro="" textlink="">
      <xdr:nvSpPr>
        <xdr:cNvPr id="138" name="フローチャート: 判断 137"/>
        <xdr:cNvSpPr/>
      </xdr:nvSpPr>
      <xdr:spPr>
        <a:xfrm>
          <a:off x="4064000" y="1062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111172</xdr:rowOff>
    </xdr:from>
    <xdr:ext cx="736600" cy="259045"/>
    <xdr:sp macro="" textlink="">
      <xdr:nvSpPr>
        <xdr:cNvPr id="139" name="テキスト ボックス 138"/>
        <xdr:cNvSpPr txBox="1"/>
      </xdr:nvSpPr>
      <xdr:spPr>
        <a:xfrm>
          <a:off x="3733800" y="1039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96157</xdr:rowOff>
    </xdr:from>
    <xdr:to>
      <xdr:col>15</xdr:col>
      <xdr:colOff>82550</xdr:colOff>
      <xdr:row>62</xdr:row>
      <xdr:rowOff>153609</xdr:rowOff>
    </xdr:to>
    <xdr:cxnSp macro="">
      <xdr:nvCxnSpPr>
        <xdr:cNvPr id="140" name="直線コネクタ 139"/>
        <xdr:cNvCxnSpPr/>
      </xdr:nvCxnSpPr>
      <xdr:spPr>
        <a:xfrm>
          <a:off x="2336800" y="1072605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67431</xdr:rowOff>
    </xdr:from>
    <xdr:to>
      <xdr:col>15</xdr:col>
      <xdr:colOff>133350</xdr:colOff>
      <xdr:row>61</xdr:row>
      <xdr:rowOff>169031</xdr:rowOff>
    </xdr:to>
    <xdr:sp macro="" textlink="">
      <xdr:nvSpPr>
        <xdr:cNvPr id="141" name="フローチャート: 判断 140"/>
        <xdr:cNvSpPr/>
      </xdr:nvSpPr>
      <xdr:spPr>
        <a:xfrm>
          <a:off x="3175000" y="1052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7758</xdr:rowOff>
    </xdr:from>
    <xdr:ext cx="762000" cy="259045"/>
    <xdr:sp macro="" textlink="">
      <xdr:nvSpPr>
        <xdr:cNvPr id="142" name="テキスト ボックス 141"/>
        <xdr:cNvSpPr txBox="1"/>
      </xdr:nvSpPr>
      <xdr:spPr>
        <a:xfrm>
          <a:off x="2844800" y="102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96157</xdr:rowOff>
    </xdr:from>
    <xdr:to>
      <xdr:col>11</xdr:col>
      <xdr:colOff>31750</xdr:colOff>
      <xdr:row>62</xdr:row>
      <xdr:rowOff>107648</xdr:rowOff>
    </xdr:to>
    <xdr:cxnSp macro="">
      <xdr:nvCxnSpPr>
        <xdr:cNvPr id="143" name="直線コネクタ 142"/>
        <xdr:cNvCxnSpPr/>
      </xdr:nvCxnSpPr>
      <xdr:spPr>
        <a:xfrm flipV="1">
          <a:off x="1447800" y="107260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101902</xdr:rowOff>
    </xdr:from>
    <xdr:to>
      <xdr:col>11</xdr:col>
      <xdr:colOff>82550</xdr:colOff>
      <xdr:row>62</xdr:row>
      <xdr:rowOff>32052</xdr:rowOff>
    </xdr:to>
    <xdr:sp macro="" textlink="">
      <xdr:nvSpPr>
        <xdr:cNvPr id="144" name="フローチャート: 判断 143"/>
        <xdr:cNvSpPr/>
      </xdr:nvSpPr>
      <xdr:spPr>
        <a:xfrm>
          <a:off x="2286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42229</xdr:rowOff>
    </xdr:from>
    <xdr:ext cx="762000" cy="259045"/>
    <xdr:sp macro="" textlink="">
      <xdr:nvSpPr>
        <xdr:cNvPr id="145" name="テキスト ボックス 144"/>
        <xdr:cNvSpPr txBox="1"/>
      </xdr:nvSpPr>
      <xdr:spPr>
        <a:xfrm>
          <a:off x="1955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9072</xdr:rowOff>
    </xdr:from>
    <xdr:to>
      <xdr:col>7</xdr:col>
      <xdr:colOff>31750</xdr:colOff>
      <xdr:row>60</xdr:row>
      <xdr:rowOff>110672</xdr:rowOff>
    </xdr:to>
    <xdr:sp macro="" textlink="">
      <xdr:nvSpPr>
        <xdr:cNvPr id="146" name="フローチャート: 判断 145"/>
        <xdr:cNvSpPr/>
      </xdr:nvSpPr>
      <xdr:spPr>
        <a:xfrm>
          <a:off x="1397000" y="1029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120849</xdr:rowOff>
    </xdr:from>
    <xdr:ext cx="762000" cy="259045"/>
    <xdr:sp macro="" textlink="">
      <xdr:nvSpPr>
        <xdr:cNvPr id="147" name="テキスト ボックス 146"/>
        <xdr:cNvSpPr txBox="1"/>
      </xdr:nvSpPr>
      <xdr:spPr>
        <a:xfrm>
          <a:off x="1066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148772</xdr:rowOff>
    </xdr:from>
    <xdr:to>
      <xdr:col>23</xdr:col>
      <xdr:colOff>184150</xdr:colOff>
      <xdr:row>63</xdr:row>
      <xdr:rowOff>78922</xdr:rowOff>
    </xdr:to>
    <xdr:sp macro="" textlink="">
      <xdr:nvSpPr>
        <xdr:cNvPr id="153" name="楕円 152"/>
        <xdr:cNvSpPr/>
      </xdr:nvSpPr>
      <xdr:spPr>
        <a:xfrm>
          <a:off x="49022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120849</xdr:rowOff>
    </xdr:from>
    <xdr:ext cx="762000" cy="259045"/>
    <xdr:sp macro="" textlink="">
      <xdr:nvSpPr>
        <xdr:cNvPr id="154" name="財政構造の弾力性該当値テキスト"/>
        <xdr:cNvSpPr txBox="1"/>
      </xdr:nvSpPr>
      <xdr:spPr>
        <a:xfrm>
          <a:off x="5041900" y="1075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91319</xdr:rowOff>
    </xdr:from>
    <xdr:to>
      <xdr:col>19</xdr:col>
      <xdr:colOff>184150</xdr:colOff>
      <xdr:row>63</xdr:row>
      <xdr:rowOff>21469</xdr:rowOff>
    </xdr:to>
    <xdr:sp macro="" textlink="">
      <xdr:nvSpPr>
        <xdr:cNvPr id="155" name="楕円 154"/>
        <xdr:cNvSpPr/>
      </xdr:nvSpPr>
      <xdr:spPr>
        <a:xfrm>
          <a:off x="4064000" y="1072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6246</xdr:rowOff>
    </xdr:from>
    <xdr:ext cx="736600" cy="259045"/>
    <xdr:sp macro="" textlink="">
      <xdr:nvSpPr>
        <xdr:cNvPr id="156" name="テキスト ボックス 155"/>
        <xdr:cNvSpPr txBox="1"/>
      </xdr:nvSpPr>
      <xdr:spPr>
        <a:xfrm>
          <a:off x="3733800" y="1080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102809</xdr:rowOff>
    </xdr:from>
    <xdr:to>
      <xdr:col>15</xdr:col>
      <xdr:colOff>133350</xdr:colOff>
      <xdr:row>63</xdr:row>
      <xdr:rowOff>32959</xdr:rowOff>
    </xdr:to>
    <xdr:sp macro="" textlink="">
      <xdr:nvSpPr>
        <xdr:cNvPr id="157" name="楕円 156"/>
        <xdr:cNvSpPr/>
      </xdr:nvSpPr>
      <xdr:spPr>
        <a:xfrm>
          <a:off x="3175000" y="1073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17736</xdr:rowOff>
    </xdr:from>
    <xdr:ext cx="762000" cy="259045"/>
    <xdr:sp macro="" textlink="">
      <xdr:nvSpPr>
        <xdr:cNvPr id="158" name="テキスト ボックス 157"/>
        <xdr:cNvSpPr txBox="1"/>
      </xdr:nvSpPr>
      <xdr:spPr>
        <a:xfrm>
          <a:off x="2844800" y="1081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45357</xdr:rowOff>
    </xdr:from>
    <xdr:to>
      <xdr:col>11</xdr:col>
      <xdr:colOff>82550</xdr:colOff>
      <xdr:row>62</xdr:row>
      <xdr:rowOff>146957</xdr:rowOff>
    </xdr:to>
    <xdr:sp macro="" textlink="">
      <xdr:nvSpPr>
        <xdr:cNvPr id="159" name="楕円 158"/>
        <xdr:cNvSpPr/>
      </xdr:nvSpPr>
      <xdr:spPr>
        <a:xfrm>
          <a:off x="2286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131734</xdr:rowOff>
    </xdr:from>
    <xdr:ext cx="762000" cy="259045"/>
    <xdr:sp macro="" textlink="">
      <xdr:nvSpPr>
        <xdr:cNvPr id="160" name="テキスト ボックス 159"/>
        <xdr:cNvSpPr txBox="1"/>
      </xdr:nvSpPr>
      <xdr:spPr>
        <a:xfrm>
          <a:off x="1955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56848</xdr:rowOff>
    </xdr:from>
    <xdr:to>
      <xdr:col>7</xdr:col>
      <xdr:colOff>31750</xdr:colOff>
      <xdr:row>62</xdr:row>
      <xdr:rowOff>158448</xdr:rowOff>
    </xdr:to>
    <xdr:sp macro="" textlink="">
      <xdr:nvSpPr>
        <xdr:cNvPr id="161" name="楕円 160"/>
        <xdr:cNvSpPr/>
      </xdr:nvSpPr>
      <xdr:spPr>
        <a:xfrm>
          <a:off x="1397000" y="1068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143225</xdr:rowOff>
    </xdr:from>
    <xdr:ext cx="762000" cy="259045"/>
    <xdr:sp macro="" textlink="">
      <xdr:nvSpPr>
        <xdr:cNvPr id="162" name="テキスト ボックス 161"/>
        <xdr:cNvSpPr txBox="1"/>
      </xdr:nvSpPr>
      <xdr:spPr>
        <a:xfrm>
          <a:off x="1066800" y="107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類似団体内順位については、ほぼ変動のない位置にいると考える。</a:t>
          </a:r>
        </a:p>
        <a:p>
          <a:r>
            <a:rPr kumimoji="1" lang="ja-JP" altLang="en-US" sz="1300">
              <a:latin typeface="ＭＳ Ｐゴシック" panose="020B0600070205080204" pitchFamily="50" charset="-128"/>
              <a:ea typeface="ＭＳ Ｐゴシック" panose="020B0600070205080204" pitchFamily="50" charset="-128"/>
            </a:rPr>
            <a:t>また、数値についてはこれまでに引き続き、全国・県平均よりも</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低い</a:t>
          </a:r>
          <a:r>
            <a:rPr kumimoji="1" lang="ja-JP" altLang="en-US" sz="1300">
              <a:latin typeface="ＭＳ Ｐゴシック" panose="020B0600070205080204" pitchFamily="50" charset="-128"/>
              <a:ea typeface="ＭＳ Ｐゴシック" panose="020B0600070205080204" pitchFamily="50" charset="-128"/>
            </a:rPr>
            <a:t>水準で推移している。</a:t>
          </a:r>
        </a:p>
        <a:p>
          <a:r>
            <a:rPr kumimoji="1" lang="ja-JP" altLang="en-US" sz="1300">
              <a:latin typeface="ＭＳ Ｐゴシック" panose="020B0600070205080204" pitchFamily="50" charset="-128"/>
              <a:ea typeface="ＭＳ Ｐゴシック" panose="020B0600070205080204" pitchFamily="50" charset="-128"/>
            </a:rPr>
            <a:t>令和元年度については、人件費は退職手当や会計年度任用職員制度の導入等に伴う嘱託報酬の増加、物件費はプレミアム付商品券発行事業実施委託料やＰＣＢ処理等の手数料が増加したことにより上昇した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82781</xdr:rowOff>
    </xdr:from>
    <xdr:to>
      <xdr:col>23</xdr:col>
      <xdr:colOff>133350</xdr:colOff>
      <xdr:row>89</xdr:row>
      <xdr:rowOff>97520</xdr:rowOff>
    </xdr:to>
    <xdr:cxnSp macro="">
      <xdr:nvCxnSpPr>
        <xdr:cNvPr id="194" name="直線コネクタ 193"/>
        <xdr:cNvCxnSpPr/>
      </xdr:nvCxnSpPr>
      <xdr:spPr>
        <a:xfrm flipV="1">
          <a:off x="4953000" y="13970231"/>
          <a:ext cx="0" cy="1386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69597</xdr:rowOff>
    </xdr:from>
    <xdr:ext cx="762000" cy="259045"/>
    <xdr:sp macro="" textlink="">
      <xdr:nvSpPr>
        <xdr:cNvPr id="195" name="人件費・物件費等の状況最小値テキスト"/>
        <xdr:cNvSpPr txBox="1"/>
      </xdr:nvSpPr>
      <xdr:spPr>
        <a:xfrm>
          <a:off x="5041900" y="1532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97520</xdr:rowOff>
    </xdr:from>
    <xdr:to>
      <xdr:col>24</xdr:col>
      <xdr:colOff>12700</xdr:colOff>
      <xdr:row>89</xdr:row>
      <xdr:rowOff>97520</xdr:rowOff>
    </xdr:to>
    <xdr:cxnSp macro="">
      <xdr:nvCxnSpPr>
        <xdr:cNvPr id="196" name="直線コネクタ 195"/>
        <xdr:cNvCxnSpPr/>
      </xdr:nvCxnSpPr>
      <xdr:spPr>
        <a:xfrm>
          <a:off x="4864100" y="1535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169158</xdr:rowOff>
    </xdr:from>
    <xdr:ext cx="762000" cy="259045"/>
    <xdr:sp macro="" textlink="">
      <xdr:nvSpPr>
        <xdr:cNvPr id="197" name="人件費・物件費等の状況最大値テキスト"/>
        <xdr:cNvSpPr txBox="1"/>
      </xdr:nvSpPr>
      <xdr:spPr>
        <a:xfrm>
          <a:off x="5041900" y="1371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82781</xdr:rowOff>
    </xdr:from>
    <xdr:to>
      <xdr:col>24</xdr:col>
      <xdr:colOff>12700</xdr:colOff>
      <xdr:row>81</xdr:row>
      <xdr:rowOff>82781</xdr:rowOff>
    </xdr:to>
    <xdr:cxnSp macro="">
      <xdr:nvCxnSpPr>
        <xdr:cNvPr id="198" name="直線コネクタ 197"/>
        <xdr:cNvCxnSpPr/>
      </xdr:nvCxnSpPr>
      <xdr:spPr>
        <a:xfrm>
          <a:off x="4864100" y="1397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22673</xdr:rowOff>
    </xdr:from>
    <xdr:to>
      <xdr:col>23</xdr:col>
      <xdr:colOff>133350</xdr:colOff>
      <xdr:row>83</xdr:row>
      <xdr:rowOff>65027</xdr:rowOff>
    </xdr:to>
    <xdr:cxnSp macro="">
      <xdr:nvCxnSpPr>
        <xdr:cNvPr id="199" name="直線コネクタ 198"/>
        <xdr:cNvCxnSpPr/>
      </xdr:nvCxnSpPr>
      <xdr:spPr>
        <a:xfrm>
          <a:off x="4114800" y="14253023"/>
          <a:ext cx="838200" cy="4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5011</xdr:rowOff>
    </xdr:from>
    <xdr:ext cx="762000" cy="259045"/>
    <xdr:sp macro="" textlink="">
      <xdr:nvSpPr>
        <xdr:cNvPr id="200" name="人件費・物件費等の状況平均値テキスト"/>
        <xdr:cNvSpPr txBox="1"/>
      </xdr:nvSpPr>
      <xdr:spPr>
        <a:xfrm>
          <a:off x="5041900" y="14235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32934</xdr:rowOff>
    </xdr:from>
    <xdr:to>
      <xdr:col>23</xdr:col>
      <xdr:colOff>184150</xdr:colOff>
      <xdr:row>83</xdr:row>
      <xdr:rowOff>134534</xdr:rowOff>
    </xdr:to>
    <xdr:sp macro="" textlink="">
      <xdr:nvSpPr>
        <xdr:cNvPr id="201" name="フローチャート: 判断 200"/>
        <xdr:cNvSpPr/>
      </xdr:nvSpPr>
      <xdr:spPr>
        <a:xfrm>
          <a:off x="4902200" y="1426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22134</xdr:rowOff>
    </xdr:from>
    <xdr:to>
      <xdr:col>19</xdr:col>
      <xdr:colOff>133350</xdr:colOff>
      <xdr:row>83</xdr:row>
      <xdr:rowOff>22673</xdr:rowOff>
    </xdr:to>
    <xdr:cxnSp macro="">
      <xdr:nvCxnSpPr>
        <xdr:cNvPr id="202" name="直線コネクタ 201"/>
        <xdr:cNvCxnSpPr/>
      </xdr:nvCxnSpPr>
      <xdr:spPr>
        <a:xfrm>
          <a:off x="3225800" y="14252484"/>
          <a:ext cx="88900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165776</xdr:rowOff>
    </xdr:from>
    <xdr:to>
      <xdr:col>19</xdr:col>
      <xdr:colOff>184150</xdr:colOff>
      <xdr:row>83</xdr:row>
      <xdr:rowOff>95926</xdr:rowOff>
    </xdr:to>
    <xdr:sp macro="" textlink="">
      <xdr:nvSpPr>
        <xdr:cNvPr id="203" name="フローチャート: 判断 202"/>
        <xdr:cNvSpPr/>
      </xdr:nvSpPr>
      <xdr:spPr>
        <a:xfrm>
          <a:off x="40640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80703</xdr:rowOff>
    </xdr:from>
    <xdr:ext cx="736600" cy="259045"/>
    <xdr:sp macro="" textlink="">
      <xdr:nvSpPr>
        <xdr:cNvPr id="204" name="テキスト ボックス 203"/>
        <xdr:cNvSpPr txBox="1"/>
      </xdr:nvSpPr>
      <xdr:spPr>
        <a:xfrm>
          <a:off x="3733800" y="14311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170062</xdr:rowOff>
    </xdr:from>
    <xdr:to>
      <xdr:col>15</xdr:col>
      <xdr:colOff>82550</xdr:colOff>
      <xdr:row>83</xdr:row>
      <xdr:rowOff>22134</xdr:rowOff>
    </xdr:to>
    <xdr:cxnSp macro="">
      <xdr:nvCxnSpPr>
        <xdr:cNvPr id="205" name="直線コネクタ 204"/>
        <xdr:cNvCxnSpPr/>
      </xdr:nvCxnSpPr>
      <xdr:spPr>
        <a:xfrm>
          <a:off x="2336800" y="14228962"/>
          <a:ext cx="889000" cy="2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58271</xdr:rowOff>
    </xdr:from>
    <xdr:to>
      <xdr:col>15</xdr:col>
      <xdr:colOff>133350</xdr:colOff>
      <xdr:row>83</xdr:row>
      <xdr:rowOff>159871</xdr:rowOff>
    </xdr:to>
    <xdr:sp macro="" textlink="">
      <xdr:nvSpPr>
        <xdr:cNvPr id="206" name="フローチャート: 判断 205"/>
        <xdr:cNvSpPr/>
      </xdr:nvSpPr>
      <xdr:spPr>
        <a:xfrm>
          <a:off x="3175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144648</xdr:rowOff>
    </xdr:from>
    <xdr:ext cx="762000" cy="259045"/>
    <xdr:sp macro="" textlink="">
      <xdr:nvSpPr>
        <xdr:cNvPr id="207" name="テキスト ボックス 206"/>
        <xdr:cNvSpPr txBox="1"/>
      </xdr:nvSpPr>
      <xdr:spPr>
        <a:xfrm>
          <a:off x="2844800" y="1437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139832</xdr:rowOff>
    </xdr:from>
    <xdr:to>
      <xdr:col>11</xdr:col>
      <xdr:colOff>31750</xdr:colOff>
      <xdr:row>82</xdr:row>
      <xdr:rowOff>170062</xdr:rowOff>
    </xdr:to>
    <xdr:cxnSp macro="">
      <xdr:nvCxnSpPr>
        <xdr:cNvPr id="208" name="直線コネクタ 207"/>
        <xdr:cNvCxnSpPr/>
      </xdr:nvCxnSpPr>
      <xdr:spPr>
        <a:xfrm>
          <a:off x="1447800" y="14198732"/>
          <a:ext cx="889000" cy="3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136635</xdr:rowOff>
    </xdr:from>
    <xdr:to>
      <xdr:col>11</xdr:col>
      <xdr:colOff>82550</xdr:colOff>
      <xdr:row>84</xdr:row>
      <xdr:rowOff>66785</xdr:rowOff>
    </xdr:to>
    <xdr:sp macro="" textlink="">
      <xdr:nvSpPr>
        <xdr:cNvPr id="209" name="フローチャート: 判断 208"/>
        <xdr:cNvSpPr/>
      </xdr:nvSpPr>
      <xdr:spPr>
        <a:xfrm>
          <a:off x="2286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51562</xdr:rowOff>
    </xdr:from>
    <xdr:ext cx="762000" cy="259045"/>
    <xdr:sp macro="" textlink="">
      <xdr:nvSpPr>
        <xdr:cNvPr id="210" name="テキスト ボックス 209"/>
        <xdr:cNvSpPr txBox="1"/>
      </xdr:nvSpPr>
      <xdr:spPr>
        <a:xfrm>
          <a:off x="1955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156848</xdr:rowOff>
    </xdr:from>
    <xdr:to>
      <xdr:col>7</xdr:col>
      <xdr:colOff>31750</xdr:colOff>
      <xdr:row>84</xdr:row>
      <xdr:rowOff>86998</xdr:rowOff>
    </xdr:to>
    <xdr:sp macro="" textlink="">
      <xdr:nvSpPr>
        <xdr:cNvPr id="211" name="フローチャート: 判断 210"/>
        <xdr:cNvSpPr/>
      </xdr:nvSpPr>
      <xdr:spPr>
        <a:xfrm>
          <a:off x="1397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71775</xdr:rowOff>
    </xdr:from>
    <xdr:ext cx="762000" cy="259045"/>
    <xdr:sp macro="" textlink="">
      <xdr:nvSpPr>
        <xdr:cNvPr id="212" name="テキスト ボックス 211"/>
        <xdr:cNvSpPr txBox="1"/>
      </xdr:nvSpPr>
      <xdr:spPr>
        <a:xfrm>
          <a:off x="1066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14227</xdr:rowOff>
    </xdr:from>
    <xdr:to>
      <xdr:col>23</xdr:col>
      <xdr:colOff>184150</xdr:colOff>
      <xdr:row>83</xdr:row>
      <xdr:rowOff>115827</xdr:rowOff>
    </xdr:to>
    <xdr:sp macro="" textlink="">
      <xdr:nvSpPr>
        <xdr:cNvPr id="218" name="楕円 217"/>
        <xdr:cNvSpPr/>
      </xdr:nvSpPr>
      <xdr:spPr>
        <a:xfrm>
          <a:off x="4902200" y="1424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30754</xdr:rowOff>
    </xdr:from>
    <xdr:ext cx="762000" cy="259045"/>
    <xdr:sp macro="" textlink="">
      <xdr:nvSpPr>
        <xdr:cNvPr id="219" name="人件費・物件費等の状況該当値テキスト"/>
        <xdr:cNvSpPr txBox="1"/>
      </xdr:nvSpPr>
      <xdr:spPr>
        <a:xfrm>
          <a:off x="5041900" y="1408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143323</xdr:rowOff>
    </xdr:from>
    <xdr:to>
      <xdr:col>19</xdr:col>
      <xdr:colOff>184150</xdr:colOff>
      <xdr:row>83</xdr:row>
      <xdr:rowOff>73473</xdr:rowOff>
    </xdr:to>
    <xdr:sp macro="" textlink="">
      <xdr:nvSpPr>
        <xdr:cNvPr id="220" name="楕円 219"/>
        <xdr:cNvSpPr/>
      </xdr:nvSpPr>
      <xdr:spPr>
        <a:xfrm>
          <a:off x="4064000" y="1420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83650</xdr:rowOff>
    </xdr:from>
    <xdr:ext cx="736600" cy="259045"/>
    <xdr:sp macro="" textlink="">
      <xdr:nvSpPr>
        <xdr:cNvPr id="221" name="テキスト ボックス 220"/>
        <xdr:cNvSpPr txBox="1"/>
      </xdr:nvSpPr>
      <xdr:spPr>
        <a:xfrm>
          <a:off x="3733800" y="13971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142784</xdr:rowOff>
    </xdr:from>
    <xdr:to>
      <xdr:col>15</xdr:col>
      <xdr:colOff>133350</xdr:colOff>
      <xdr:row>83</xdr:row>
      <xdr:rowOff>72934</xdr:rowOff>
    </xdr:to>
    <xdr:sp macro="" textlink="">
      <xdr:nvSpPr>
        <xdr:cNvPr id="222" name="楕円 221"/>
        <xdr:cNvSpPr/>
      </xdr:nvSpPr>
      <xdr:spPr>
        <a:xfrm>
          <a:off x="3175000" y="1420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83111</xdr:rowOff>
    </xdr:from>
    <xdr:ext cx="762000" cy="259045"/>
    <xdr:sp macro="" textlink="">
      <xdr:nvSpPr>
        <xdr:cNvPr id="223" name="テキスト ボックス 222"/>
        <xdr:cNvSpPr txBox="1"/>
      </xdr:nvSpPr>
      <xdr:spPr>
        <a:xfrm>
          <a:off x="2844800" y="1397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119262</xdr:rowOff>
    </xdr:from>
    <xdr:to>
      <xdr:col>11</xdr:col>
      <xdr:colOff>82550</xdr:colOff>
      <xdr:row>83</xdr:row>
      <xdr:rowOff>49412</xdr:rowOff>
    </xdr:to>
    <xdr:sp macro="" textlink="">
      <xdr:nvSpPr>
        <xdr:cNvPr id="224" name="楕円 223"/>
        <xdr:cNvSpPr/>
      </xdr:nvSpPr>
      <xdr:spPr>
        <a:xfrm>
          <a:off x="2286000" y="1417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59589</xdr:rowOff>
    </xdr:from>
    <xdr:ext cx="762000" cy="259045"/>
    <xdr:sp macro="" textlink="">
      <xdr:nvSpPr>
        <xdr:cNvPr id="225" name="テキスト ボックス 224"/>
        <xdr:cNvSpPr txBox="1"/>
      </xdr:nvSpPr>
      <xdr:spPr>
        <a:xfrm>
          <a:off x="1955800" y="1394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89032</xdr:rowOff>
    </xdr:from>
    <xdr:to>
      <xdr:col>7</xdr:col>
      <xdr:colOff>31750</xdr:colOff>
      <xdr:row>83</xdr:row>
      <xdr:rowOff>19182</xdr:rowOff>
    </xdr:to>
    <xdr:sp macro="" textlink="">
      <xdr:nvSpPr>
        <xdr:cNvPr id="226" name="楕円 225"/>
        <xdr:cNvSpPr/>
      </xdr:nvSpPr>
      <xdr:spPr>
        <a:xfrm>
          <a:off x="1397000" y="141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29359</xdr:rowOff>
    </xdr:from>
    <xdr:ext cx="762000" cy="259045"/>
    <xdr:sp macro="" textlink="">
      <xdr:nvSpPr>
        <xdr:cNvPr id="227" name="テキスト ボックス 226"/>
        <xdr:cNvSpPr txBox="1"/>
      </xdr:nvSpPr>
      <xdr:spPr>
        <a:xfrm>
          <a:off x="1066800" y="1391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年代の職員採用休止措置に伴う特異な職員年齢構成や、学歴によらず職員の能力・職務実績を重視した昇任管理を行っていることなどの事情により高い水準となっていた。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年度の給与制度の総合的見直し時に、一般行政職の給料表について国家公務員の見直し（平均２％の引き下げ）を上回る一律４％の引き下げを実施し、平成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年度の昇任制度の見直しに伴う、中高年齢層の給与水準の抑制による効果が現れ、近年は低下傾向にある。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88</xdr:row>
      <xdr:rowOff>100541</xdr:rowOff>
    </xdr:to>
    <xdr:cxnSp macro="">
      <xdr:nvCxnSpPr>
        <xdr:cNvPr id="256" name="直線コネクタ 255"/>
        <xdr:cNvCxnSpPr/>
      </xdr:nvCxnSpPr>
      <xdr:spPr>
        <a:xfrm flipV="1">
          <a:off x="17018000" y="14062075"/>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7"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8" name="直線コネクタ 257"/>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9" name="給与水準   （国との比較）最大値テキスト"/>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60" name="直線コネクタ 259"/>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11641</xdr:rowOff>
    </xdr:from>
    <xdr:to>
      <xdr:col>81</xdr:col>
      <xdr:colOff>44450</xdr:colOff>
      <xdr:row>85</xdr:row>
      <xdr:rowOff>51859</xdr:rowOff>
    </xdr:to>
    <xdr:cxnSp macro="">
      <xdr:nvCxnSpPr>
        <xdr:cNvPr id="261" name="直線コネクタ 260"/>
        <xdr:cNvCxnSpPr/>
      </xdr:nvCxnSpPr>
      <xdr:spPr>
        <a:xfrm>
          <a:off x="16179800" y="14584891"/>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62"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3" name="フローチャート: 判断 262"/>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11641</xdr:rowOff>
    </xdr:from>
    <xdr:to>
      <xdr:col>77</xdr:col>
      <xdr:colOff>44450</xdr:colOff>
      <xdr:row>85</xdr:row>
      <xdr:rowOff>71966</xdr:rowOff>
    </xdr:to>
    <xdr:cxnSp macro="">
      <xdr:nvCxnSpPr>
        <xdr:cNvPr id="264" name="直線コネクタ 263"/>
        <xdr:cNvCxnSpPr/>
      </xdr:nvCxnSpPr>
      <xdr:spPr>
        <a:xfrm flipV="1">
          <a:off x="15290800" y="1458489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66" name="テキスト ボックス 265"/>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85</xdr:row>
      <xdr:rowOff>132291</xdr:rowOff>
    </xdr:to>
    <xdr:cxnSp macro="">
      <xdr:nvCxnSpPr>
        <xdr:cNvPr id="267" name="直線コネクタ 266"/>
        <xdr:cNvCxnSpPr/>
      </xdr:nvCxnSpPr>
      <xdr:spPr>
        <a:xfrm flipV="1">
          <a:off x="14401800" y="1464521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81491</xdr:rowOff>
    </xdr:from>
    <xdr:to>
      <xdr:col>73</xdr:col>
      <xdr:colOff>44450</xdr:colOff>
      <xdr:row>86</xdr:row>
      <xdr:rowOff>11641</xdr:rowOff>
    </xdr:to>
    <xdr:sp macro="" textlink="">
      <xdr:nvSpPr>
        <xdr:cNvPr id="268" name="フローチャート: 判断 267"/>
        <xdr:cNvSpPr/>
      </xdr:nvSpPr>
      <xdr:spPr>
        <a:xfrm>
          <a:off x="15240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167868</xdr:rowOff>
    </xdr:from>
    <xdr:ext cx="762000" cy="259045"/>
    <xdr:sp macro="" textlink="">
      <xdr:nvSpPr>
        <xdr:cNvPr id="269" name="テキスト ボックス 268"/>
        <xdr:cNvSpPr txBox="1"/>
      </xdr:nvSpPr>
      <xdr:spPr>
        <a:xfrm>
          <a:off x="14909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132291</xdr:rowOff>
    </xdr:from>
    <xdr:to>
      <xdr:col>68</xdr:col>
      <xdr:colOff>152400</xdr:colOff>
      <xdr:row>86</xdr:row>
      <xdr:rowOff>161925</xdr:rowOff>
    </xdr:to>
    <xdr:cxnSp macro="">
      <xdr:nvCxnSpPr>
        <xdr:cNvPr id="270" name="直線コネクタ 269"/>
        <xdr:cNvCxnSpPr/>
      </xdr:nvCxnSpPr>
      <xdr:spPr>
        <a:xfrm flipV="1">
          <a:off x="13512800" y="14705541"/>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1" name="フローチャート: 判断 270"/>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2" name="テキスト ボックス 271"/>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3" name="フローチャート: 判断 272"/>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102252</xdr:rowOff>
    </xdr:from>
    <xdr:ext cx="762000" cy="259045"/>
    <xdr:sp macro="" textlink="">
      <xdr:nvSpPr>
        <xdr:cNvPr id="274" name="テキスト ボックス 273"/>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80" name="楕円 279"/>
        <xdr:cNvSpPr/>
      </xdr:nvSpPr>
      <xdr:spPr>
        <a:xfrm>
          <a:off x="169672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144586</xdr:rowOff>
    </xdr:from>
    <xdr:ext cx="762000" cy="259045"/>
    <xdr:sp macro="" textlink="">
      <xdr:nvSpPr>
        <xdr:cNvPr id="281" name="給与水準   （国との比較）該当値テキスト"/>
        <xdr:cNvSpPr txBox="1"/>
      </xdr:nvSpPr>
      <xdr:spPr>
        <a:xfrm>
          <a:off x="17106900" y="1454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132291</xdr:rowOff>
    </xdr:from>
    <xdr:to>
      <xdr:col>77</xdr:col>
      <xdr:colOff>95250</xdr:colOff>
      <xdr:row>85</xdr:row>
      <xdr:rowOff>62441</xdr:rowOff>
    </xdr:to>
    <xdr:sp macro="" textlink="">
      <xdr:nvSpPr>
        <xdr:cNvPr id="282" name="楕円 281"/>
        <xdr:cNvSpPr/>
      </xdr:nvSpPr>
      <xdr:spPr>
        <a:xfrm>
          <a:off x="16129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83" name="テキスト ボックス 282"/>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84" name="楕円 283"/>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85" name="テキスト ボックス 284"/>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81491</xdr:rowOff>
    </xdr:from>
    <xdr:to>
      <xdr:col>68</xdr:col>
      <xdr:colOff>203200</xdr:colOff>
      <xdr:row>86</xdr:row>
      <xdr:rowOff>11641</xdr:rowOff>
    </xdr:to>
    <xdr:sp macro="" textlink="">
      <xdr:nvSpPr>
        <xdr:cNvPr id="286" name="楕円 285"/>
        <xdr:cNvSpPr/>
      </xdr:nvSpPr>
      <xdr:spPr>
        <a:xfrm>
          <a:off x="14351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21818</xdr:rowOff>
    </xdr:from>
    <xdr:ext cx="762000" cy="259045"/>
    <xdr:sp macro="" textlink="">
      <xdr:nvSpPr>
        <xdr:cNvPr id="287" name="テキスト ボックス 286"/>
        <xdr:cNvSpPr txBox="1"/>
      </xdr:nvSpPr>
      <xdr:spPr>
        <a:xfrm>
          <a:off x="14020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88" name="楕円 287"/>
        <xdr:cNvSpPr/>
      </xdr:nvSpPr>
      <xdr:spPr>
        <a:xfrm>
          <a:off x="13462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89" name="テキスト ボックス 288"/>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年度までは類似団体との比較において、やや上位で推移していたが、平成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年度以降、再任用職員のフルタイム化に伴い、やや順位を下げる結果となっており、その後は横ばいで推移している。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31750</xdr:rowOff>
    </xdr:to>
    <xdr:cxnSp macro="">
      <xdr:nvCxnSpPr>
        <xdr:cNvPr id="321" name="直線コネクタ 320"/>
        <xdr:cNvCxnSpPr/>
      </xdr:nvCxnSpPr>
      <xdr:spPr>
        <a:xfrm flipV="1">
          <a:off x="17018000" y="10136596"/>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3827</xdr:rowOff>
    </xdr:from>
    <xdr:ext cx="762000" cy="259045"/>
    <xdr:sp macro="" textlink="">
      <xdr:nvSpPr>
        <xdr:cNvPr id="322"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31750</xdr:rowOff>
    </xdr:from>
    <xdr:to>
      <xdr:col>81</xdr:col>
      <xdr:colOff>133350</xdr:colOff>
      <xdr:row>67</xdr:row>
      <xdr:rowOff>31750</xdr:rowOff>
    </xdr:to>
    <xdr:cxnSp macro="">
      <xdr:nvCxnSpPr>
        <xdr:cNvPr id="323" name="直線コネクタ 322"/>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4"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5" name="直線コネクタ 324"/>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140970</xdr:rowOff>
    </xdr:from>
    <xdr:to>
      <xdr:col>81</xdr:col>
      <xdr:colOff>44450</xdr:colOff>
      <xdr:row>62</xdr:row>
      <xdr:rowOff>158206</xdr:rowOff>
    </xdr:to>
    <xdr:cxnSp macro="">
      <xdr:nvCxnSpPr>
        <xdr:cNvPr id="326" name="直線コネクタ 325"/>
        <xdr:cNvCxnSpPr/>
      </xdr:nvCxnSpPr>
      <xdr:spPr>
        <a:xfrm>
          <a:off x="16179800" y="1077087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147155</xdr:rowOff>
    </xdr:from>
    <xdr:ext cx="762000" cy="259045"/>
    <xdr:sp macro="" textlink="">
      <xdr:nvSpPr>
        <xdr:cNvPr id="327" name="定員管理の状況平均値テキスト"/>
        <xdr:cNvSpPr txBox="1"/>
      </xdr:nvSpPr>
      <xdr:spPr>
        <a:xfrm>
          <a:off x="17106900" y="1043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130628</xdr:rowOff>
    </xdr:from>
    <xdr:to>
      <xdr:col>81</xdr:col>
      <xdr:colOff>95250</xdr:colOff>
      <xdr:row>62</xdr:row>
      <xdr:rowOff>60778</xdr:rowOff>
    </xdr:to>
    <xdr:sp macro="" textlink="">
      <xdr:nvSpPr>
        <xdr:cNvPr id="328" name="フローチャート: 判断 327"/>
        <xdr:cNvSpPr/>
      </xdr:nvSpPr>
      <xdr:spPr>
        <a:xfrm>
          <a:off x="169672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96157</xdr:rowOff>
    </xdr:from>
    <xdr:to>
      <xdr:col>77</xdr:col>
      <xdr:colOff>44450</xdr:colOff>
      <xdr:row>62</xdr:row>
      <xdr:rowOff>140970</xdr:rowOff>
    </xdr:to>
    <xdr:cxnSp macro="">
      <xdr:nvCxnSpPr>
        <xdr:cNvPr id="329" name="直線コネクタ 328"/>
        <xdr:cNvCxnSpPr/>
      </xdr:nvCxnSpPr>
      <xdr:spPr>
        <a:xfrm>
          <a:off x="15290800" y="10726057"/>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120287</xdr:rowOff>
    </xdr:from>
    <xdr:to>
      <xdr:col>77</xdr:col>
      <xdr:colOff>95250</xdr:colOff>
      <xdr:row>62</xdr:row>
      <xdr:rowOff>50437</xdr:rowOff>
    </xdr:to>
    <xdr:sp macro="" textlink="">
      <xdr:nvSpPr>
        <xdr:cNvPr id="330" name="フローチャート: 判断 329"/>
        <xdr:cNvSpPr/>
      </xdr:nvSpPr>
      <xdr:spPr>
        <a:xfrm>
          <a:off x="16129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60614</xdr:rowOff>
    </xdr:from>
    <xdr:ext cx="736600" cy="259045"/>
    <xdr:sp macro="" textlink="">
      <xdr:nvSpPr>
        <xdr:cNvPr id="331" name="テキスト ボックス 330"/>
        <xdr:cNvSpPr txBox="1"/>
      </xdr:nvSpPr>
      <xdr:spPr>
        <a:xfrm>
          <a:off x="15798800" y="1034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96157</xdr:rowOff>
    </xdr:from>
    <xdr:to>
      <xdr:col>72</xdr:col>
      <xdr:colOff>203200</xdr:colOff>
      <xdr:row>62</xdr:row>
      <xdr:rowOff>99604</xdr:rowOff>
    </xdr:to>
    <xdr:cxnSp macro="">
      <xdr:nvCxnSpPr>
        <xdr:cNvPr id="332" name="直線コネクタ 331"/>
        <xdr:cNvCxnSpPr/>
      </xdr:nvCxnSpPr>
      <xdr:spPr>
        <a:xfrm flipV="1">
          <a:off x="14401800" y="1072605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33" name="フローチャート: 判断 332"/>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34" name="テキスト ボックス 333"/>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68580</xdr:rowOff>
    </xdr:from>
    <xdr:to>
      <xdr:col>68</xdr:col>
      <xdr:colOff>152400</xdr:colOff>
      <xdr:row>62</xdr:row>
      <xdr:rowOff>99604</xdr:rowOff>
    </xdr:to>
    <xdr:cxnSp macro="">
      <xdr:nvCxnSpPr>
        <xdr:cNvPr id="335" name="直線コネクタ 334"/>
        <xdr:cNvCxnSpPr/>
      </xdr:nvCxnSpPr>
      <xdr:spPr>
        <a:xfrm>
          <a:off x="13512800" y="1069848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77850</xdr:rowOff>
    </xdr:from>
    <xdr:ext cx="762000" cy="259045"/>
    <xdr:sp macro="" textlink="">
      <xdr:nvSpPr>
        <xdr:cNvPr id="337" name="テキスト ボックス 336"/>
        <xdr:cNvSpPr txBox="1"/>
      </xdr:nvSpPr>
      <xdr:spPr>
        <a:xfrm>
          <a:off x="14020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14333</xdr:rowOff>
    </xdr:from>
    <xdr:to>
      <xdr:col>64</xdr:col>
      <xdr:colOff>152400</xdr:colOff>
      <xdr:row>62</xdr:row>
      <xdr:rowOff>115933</xdr:rowOff>
    </xdr:to>
    <xdr:sp macro="" textlink="">
      <xdr:nvSpPr>
        <xdr:cNvPr id="338" name="フローチャート: 判断 337"/>
        <xdr:cNvSpPr/>
      </xdr:nvSpPr>
      <xdr:spPr>
        <a:xfrm>
          <a:off x="13462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126110</xdr:rowOff>
    </xdr:from>
    <xdr:ext cx="762000" cy="259045"/>
    <xdr:sp macro="" textlink="">
      <xdr:nvSpPr>
        <xdr:cNvPr id="339" name="テキスト ボックス 338"/>
        <xdr:cNvSpPr txBox="1"/>
      </xdr:nvSpPr>
      <xdr:spPr>
        <a:xfrm>
          <a:off x="13131800" y="1041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107406</xdr:rowOff>
    </xdr:from>
    <xdr:to>
      <xdr:col>81</xdr:col>
      <xdr:colOff>95250</xdr:colOff>
      <xdr:row>63</xdr:row>
      <xdr:rowOff>37556</xdr:rowOff>
    </xdr:to>
    <xdr:sp macro="" textlink="">
      <xdr:nvSpPr>
        <xdr:cNvPr id="345" name="楕円 344"/>
        <xdr:cNvSpPr/>
      </xdr:nvSpPr>
      <xdr:spPr>
        <a:xfrm>
          <a:off x="169672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79483</xdr:rowOff>
    </xdr:from>
    <xdr:ext cx="762000" cy="259045"/>
    <xdr:sp macro="" textlink="">
      <xdr:nvSpPr>
        <xdr:cNvPr id="346" name="定員管理の状況該当値テキスト"/>
        <xdr:cNvSpPr txBox="1"/>
      </xdr:nvSpPr>
      <xdr:spPr>
        <a:xfrm>
          <a:off x="17106900" y="10709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90170</xdr:rowOff>
    </xdr:from>
    <xdr:to>
      <xdr:col>77</xdr:col>
      <xdr:colOff>95250</xdr:colOff>
      <xdr:row>63</xdr:row>
      <xdr:rowOff>20320</xdr:rowOff>
    </xdr:to>
    <xdr:sp macro="" textlink="">
      <xdr:nvSpPr>
        <xdr:cNvPr id="347" name="楕円 346"/>
        <xdr:cNvSpPr/>
      </xdr:nvSpPr>
      <xdr:spPr>
        <a:xfrm>
          <a:off x="16129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5097</xdr:rowOff>
    </xdr:from>
    <xdr:ext cx="736600" cy="259045"/>
    <xdr:sp macro="" textlink="">
      <xdr:nvSpPr>
        <xdr:cNvPr id="348" name="テキスト ボックス 347"/>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45357</xdr:rowOff>
    </xdr:from>
    <xdr:to>
      <xdr:col>73</xdr:col>
      <xdr:colOff>44450</xdr:colOff>
      <xdr:row>62</xdr:row>
      <xdr:rowOff>146957</xdr:rowOff>
    </xdr:to>
    <xdr:sp macro="" textlink="">
      <xdr:nvSpPr>
        <xdr:cNvPr id="349" name="楕円 348"/>
        <xdr:cNvSpPr/>
      </xdr:nvSpPr>
      <xdr:spPr>
        <a:xfrm>
          <a:off x="15240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131734</xdr:rowOff>
    </xdr:from>
    <xdr:ext cx="762000" cy="259045"/>
    <xdr:sp macro="" textlink="">
      <xdr:nvSpPr>
        <xdr:cNvPr id="350" name="テキスト ボックス 349"/>
        <xdr:cNvSpPr txBox="1"/>
      </xdr:nvSpPr>
      <xdr:spPr>
        <a:xfrm>
          <a:off x="14909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48804</xdr:rowOff>
    </xdr:from>
    <xdr:to>
      <xdr:col>68</xdr:col>
      <xdr:colOff>203200</xdr:colOff>
      <xdr:row>62</xdr:row>
      <xdr:rowOff>150404</xdr:rowOff>
    </xdr:to>
    <xdr:sp macro="" textlink="">
      <xdr:nvSpPr>
        <xdr:cNvPr id="351" name="楕円 350"/>
        <xdr:cNvSpPr/>
      </xdr:nvSpPr>
      <xdr:spPr>
        <a:xfrm>
          <a:off x="143510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135181</xdr:rowOff>
    </xdr:from>
    <xdr:ext cx="762000" cy="259045"/>
    <xdr:sp macro="" textlink="">
      <xdr:nvSpPr>
        <xdr:cNvPr id="352" name="テキスト ボックス 351"/>
        <xdr:cNvSpPr txBox="1"/>
      </xdr:nvSpPr>
      <xdr:spPr>
        <a:xfrm>
          <a:off x="14020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17780</xdr:rowOff>
    </xdr:from>
    <xdr:to>
      <xdr:col>64</xdr:col>
      <xdr:colOff>152400</xdr:colOff>
      <xdr:row>62</xdr:row>
      <xdr:rowOff>119380</xdr:rowOff>
    </xdr:to>
    <xdr:sp macro="" textlink="">
      <xdr:nvSpPr>
        <xdr:cNvPr id="353" name="楕円 352"/>
        <xdr:cNvSpPr/>
      </xdr:nvSpPr>
      <xdr:spPr>
        <a:xfrm>
          <a:off x="13462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104157</xdr:rowOff>
    </xdr:from>
    <xdr:ext cx="762000" cy="259045"/>
    <xdr:sp macro="" textlink="">
      <xdr:nvSpPr>
        <xdr:cNvPr id="354" name="テキスト ボックス 353"/>
        <xdr:cNvSpPr txBox="1"/>
      </xdr:nvSpPr>
      <xdr:spPr>
        <a:xfrm>
          <a:off x="13131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令和元年度においては、標準税収入等の増加および元利償還金の減少により単年度における実質公債費比率が</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と改善したことに伴い、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ヵ年平均における実質公債費比率も改善し、昨年度に引き続き、兵庫県平均値を下回る結果となった。</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42938</xdr:rowOff>
    </xdr:from>
    <xdr:to>
      <xdr:col>81</xdr:col>
      <xdr:colOff>44450</xdr:colOff>
      <xdr:row>45</xdr:row>
      <xdr:rowOff>5141</xdr:rowOff>
    </xdr:to>
    <xdr:cxnSp macro="">
      <xdr:nvCxnSpPr>
        <xdr:cNvPr id="384" name="直線コネクタ 383"/>
        <xdr:cNvCxnSpPr/>
      </xdr:nvCxnSpPr>
      <xdr:spPr>
        <a:xfrm flipV="1">
          <a:off x="17018000" y="6215138"/>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148668</xdr:rowOff>
    </xdr:from>
    <xdr:ext cx="762000" cy="259045"/>
    <xdr:sp macro="" textlink="">
      <xdr:nvSpPr>
        <xdr:cNvPr id="385"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5141</xdr:rowOff>
    </xdr:from>
    <xdr:to>
      <xdr:col>81</xdr:col>
      <xdr:colOff>133350</xdr:colOff>
      <xdr:row>45</xdr:row>
      <xdr:rowOff>5141</xdr:rowOff>
    </xdr:to>
    <xdr:cxnSp macro="">
      <xdr:nvCxnSpPr>
        <xdr:cNvPr id="386" name="直線コネクタ 385"/>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129315</xdr:rowOff>
    </xdr:from>
    <xdr:ext cx="762000" cy="259045"/>
    <xdr:sp macro="" textlink="">
      <xdr:nvSpPr>
        <xdr:cNvPr id="387"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42938</xdr:rowOff>
    </xdr:from>
    <xdr:to>
      <xdr:col>81</xdr:col>
      <xdr:colOff>133350</xdr:colOff>
      <xdr:row>36</xdr:row>
      <xdr:rowOff>42938</xdr:rowOff>
    </xdr:to>
    <xdr:cxnSp macro="">
      <xdr:nvCxnSpPr>
        <xdr:cNvPr id="388" name="直線コネクタ 387"/>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42</xdr:row>
      <xdr:rowOff>25400</xdr:rowOff>
    </xdr:to>
    <xdr:cxnSp macro="">
      <xdr:nvCxnSpPr>
        <xdr:cNvPr id="389" name="直線コネクタ 388"/>
        <xdr:cNvCxnSpPr/>
      </xdr:nvCxnSpPr>
      <xdr:spPr>
        <a:xfrm flipV="1">
          <a:off x="16179800" y="714586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149272</xdr:rowOff>
    </xdr:from>
    <xdr:ext cx="762000" cy="259045"/>
    <xdr:sp macro="" textlink="">
      <xdr:nvSpPr>
        <xdr:cNvPr id="390" name="公債費負担の状況平均値テキスト"/>
        <xdr:cNvSpPr txBox="1"/>
      </xdr:nvSpPr>
      <xdr:spPr>
        <a:xfrm>
          <a:off x="17106900" y="666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91" name="フローチャート: 判断 390"/>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82852</xdr:rowOff>
    </xdr:to>
    <xdr:cxnSp macro="">
      <xdr:nvCxnSpPr>
        <xdr:cNvPr id="392" name="直線コネクタ 391"/>
        <xdr:cNvCxnSpPr/>
      </xdr:nvCxnSpPr>
      <xdr:spPr>
        <a:xfrm flipV="1">
          <a:off x="15290800" y="7226300"/>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93" name="フローチャート: 判断 392"/>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394" name="テキスト ボックス 393"/>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82852</xdr:rowOff>
    </xdr:from>
    <xdr:to>
      <xdr:col>72</xdr:col>
      <xdr:colOff>203200</xdr:colOff>
      <xdr:row>43</xdr:row>
      <xdr:rowOff>72269</xdr:rowOff>
    </xdr:to>
    <xdr:cxnSp macro="">
      <xdr:nvCxnSpPr>
        <xdr:cNvPr id="395" name="直線コネクタ 394"/>
        <xdr:cNvCxnSpPr/>
      </xdr:nvCxnSpPr>
      <xdr:spPr>
        <a:xfrm flipV="1">
          <a:off x="14401800" y="7283752"/>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6" name="フローチャート: 判断 395"/>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397" name="テキスト ボックス 396"/>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60778</xdr:rowOff>
    </xdr:from>
    <xdr:to>
      <xdr:col>68</xdr:col>
      <xdr:colOff>152400</xdr:colOff>
      <xdr:row>43</xdr:row>
      <xdr:rowOff>72269</xdr:rowOff>
    </xdr:to>
    <xdr:cxnSp macro="">
      <xdr:nvCxnSpPr>
        <xdr:cNvPr id="398" name="直線コネクタ 397"/>
        <xdr:cNvCxnSpPr/>
      </xdr:nvCxnSpPr>
      <xdr:spPr>
        <a:xfrm>
          <a:off x="13512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9" name="フローチャート: 判断 398"/>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400" name="テキスト ボックス 399"/>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1" name="フローチャート: 判断 400"/>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402" name="テキスト ボックス 401"/>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408" name="楕円 407"/>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37694</xdr:rowOff>
    </xdr:from>
    <xdr:ext cx="762000" cy="259045"/>
    <xdr:sp macro="" textlink="">
      <xdr:nvSpPr>
        <xdr:cNvPr id="409" name="公債費負担の状況該当値テキスト"/>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10" name="楕円 409"/>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411" name="テキスト ボックス 410"/>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32052</xdr:rowOff>
    </xdr:from>
    <xdr:to>
      <xdr:col>73</xdr:col>
      <xdr:colOff>44450</xdr:colOff>
      <xdr:row>42</xdr:row>
      <xdr:rowOff>133652</xdr:rowOff>
    </xdr:to>
    <xdr:sp macro="" textlink="">
      <xdr:nvSpPr>
        <xdr:cNvPr id="412" name="楕円 411"/>
        <xdr:cNvSpPr/>
      </xdr:nvSpPr>
      <xdr:spPr>
        <a:xfrm>
          <a:off x="15240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118429</xdr:rowOff>
    </xdr:from>
    <xdr:ext cx="762000" cy="259045"/>
    <xdr:sp macro="" textlink="">
      <xdr:nvSpPr>
        <xdr:cNvPr id="413" name="テキスト ボックス 412"/>
        <xdr:cNvSpPr txBox="1"/>
      </xdr:nvSpPr>
      <xdr:spPr>
        <a:xfrm>
          <a:off x="14909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21469</xdr:rowOff>
    </xdr:from>
    <xdr:to>
      <xdr:col>68</xdr:col>
      <xdr:colOff>203200</xdr:colOff>
      <xdr:row>43</xdr:row>
      <xdr:rowOff>123069</xdr:rowOff>
    </xdr:to>
    <xdr:sp macro="" textlink="">
      <xdr:nvSpPr>
        <xdr:cNvPr id="414" name="楕円 413"/>
        <xdr:cNvSpPr/>
      </xdr:nvSpPr>
      <xdr:spPr>
        <a:xfrm>
          <a:off x="14351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107846</xdr:rowOff>
    </xdr:from>
    <xdr:ext cx="762000" cy="259045"/>
    <xdr:sp macro="" textlink="">
      <xdr:nvSpPr>
        <xdr:cNvPr id="415" name="テキスト ボックス 414"/>
        <xdr:cNvSpPr txBox="1"/>
      </xdr:nvSpPr>
      <xdr:spPr>
        <a:xfrm>
          <a:off x="14020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9978</xdr:rowOff>
    </xdr:from>
    <xdr:to>
      <xdr:col>64</xdr:col>
      <xdr:colOff>152400</xdr:colOff>
      <xdr:row>43</xdr:row>
      <xdr:rowOff>111578</xdr:rowOff>
    </xdr:to>
    <xdr:sp macro="" textlink="">
      <xdr:nvSpPr>
        <xdr:cNvPr id="416" name="楕円 415"/>
        <xdr:cNvSpPr/>
      </xdr:nvSpPr>
      <xdr:spPr>
        <a:xfrm>
          <a:off x="13462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96355</xdr:rowOff>
    </xdr:from>
    <xdr:ext cx="762000" cy="259045"/>
    <xdr:sp macro="" textlink="">
      <xdr:nvSpPr>
        <xdr:cNvPr id="417" name="テキスト ボックス 416"/>
        <xdr:cNvSpPr txBox="1"/>
      </xdr:nvSpPr>
      <xdr:spPr>
        <a:xfrm>
          <a:off x="13131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財政規律を堅持する一環として、行財政プランにおいて新発行債の発行抑制を掲げ取り組んでおり、地方債残高は近年の減少傾向にある。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将来負担比率は従前より全国の平均値を下回る状況にあることから、今後も突発的な事象がない限り、早期健全化基準はクリアできるものと考えている。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45226</xdr:rowOff>
    </xdr:to>
    <xdr:cxnSp macro="">
      <xdr:nvCxnSpPr>
        <xdr:cNvPr id="446" name="直線コネクタ 445"/>
        <xdr:cNvCxnSpPr/>
      </xdr:nvCxnSpPr>
      <xdr:spPr>
        <a:xfrm flipV="1">
          <a:off x="17018000" y="2370667"/>
          <a:ext cx="0" cy="1446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17303</xdr:rowOff>
    </xdr:from>
    <xdr:ext cx="762000" cy="259045"/>
    <xdr:sp macro="" textlink="">
      <xdr:nvSpPr>
        <xdr:cNvPr id="447" name="将来負担の状況最小値テキスト"/>
        <xdr:cNvSpPr txBox="1"/>
      </xdr:nvSpPr>
      <xdr:spPr>
        <a:xfrm>
          <a:off x="17106900" y="378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45226</xdr:rowOff>
    </xdr:from>
    <xdr:to>
      <xdr:col>81</xdr:col>
      <xdr:colOff>133350</xdr:colOff>
      <xdr:row>22</xdr:row>
      <xdr:rowOff>45226</xdr:rowOff>
    </xdr:to>
    <xdr:cxnSp macro="">
      <xdr:nvCxnSpPr>
        <xdr:cNvPr id="448" name="直線コネクタ 447"/>
        <xdr:cNvCxnSpPr/>
      </xdr:nvCxnSpPr>
      <xdr:spPr>
        <a:xfrm>
          <a:off x="16929100" y="3817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36054</xdr:rowOff>
    </xdr:from>
    <xdr:to>
      <xdr:col>68</xdr:col>
      <xdr:colOff>152400</xdr:colOff>
      <xdr:row>14</xdr:row>
      <xdr:rowOff>162066</xdr:rowOff>
    </xdr:to>
    <xdr:cxnSp macro="">
      <xdr:nvCxnSpPr>
        <xdr:cNvPr id="451" name="直線コネクタ 450"/>
        <xdr:cNvCxnSpPr/>
      </xdr:nvCxnSpPr>
      <xdr:spPr>
        <a:xfrm flipV="1">
          <a:off x="13512800" y="2436354"/>
          <a:ext cx="889000" cy="12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52" name="将来負担の状況平均値テキスト"/>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53" name="フローチャート: 判断 452"/>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81774</xdr:rowOff>
    </xdr:from>
    <xdr:to>
      <xdr:col>77</xdr:col>
      <xdr:colOff>95250</xdr:colOff>
      <xdr:row>15</xdr:row>
      <xdr:rowOff>11924</xdr:rowOff>
    </xdr:to>
    <xdr:sp macro="" textlink="">
      <xdr:nvSpPr>
        <xdr:cNvPr id="454" name="フローチャート: 判断 453"/>
        <xdr:cNvSpPr/>
      </xdr:nvSpPr>
      <xdr:spPr>
        <a:xfrm>
          <a:off x="16129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22101</xdr:rowOff>
    </xdr:from>
    <xdr:ext cx="736600" cy="259045"/>
    <xdr:sp macro="" textlink="">
      <xdr:nvSpPr>
        <xdr:cNvPr id="455" name="テキスト ボックス 454"/>
        <xdr:cNvSpPr txBox="1"/>
      </xdr:nvSpPr>
      <xdr:spPr>
        <a:xfrm>
          <a:off x="15798800" y="225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152823</xdr:rowOff>
    </xdr:from>
    <xdr:to>
      <xdr:col>73</xdr:col>
      <xdr:colOff>44450</xdr:colOff>
      <xdr:row>15</xdr:row>
      <xdr:rowOff>82973</xdr:rowOff>
    </xdr:to>
    <xdr:sp macro="" textlink="">
      <xdr:nvSpPr>
        <xdr:cNvPr id="456" name="フローチャート: 判断 455"/>
        <xdr:cNvSpPr/>
      </xdr:nvSpPr>
      <xdr:spPr>
        <a:xfrm>
          <a:off x="15240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93150</xdr:rowOff>
    </xdr:from>
    <xdr:ext cx="762000" cy="259045"/>
    <xdr:sp macro="" textlink="">
      <xdr:nvSpPr>
        <xdr:cNvPr id="457" name="テキスト ボックス 456"/>
        <xdr:cNvSpPr txBox="1"/>
      </xdr:nvSpPr>
      <xdr:spPr>
        <a:xfrm>
          <a:off x="14909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142099</xdr:rowOff>
    </xdr:from>
    <xdr:to>
      <xdr:col>68</xdr:col>
      <xdr:colOff>203200</xdr:colOff>
      <xdr:row>15</xdr:row>
      <xdr:rowOff>72249</xdr:rowOff>
    </xdr:to>
    <xdr:sp macro="" textlink="">
      <xdr:nvSpPr>
        <xdr:cNvPr id="458" name="フローチャート: 判断 457"/>
        <xdr:cNvSpPr/>
      </xdr:nvSpPr>
      <xdr:spPr>
        <a:xfrm>
          <a:off x="14351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57026</xdr:rowOff>
    </xdr:from>
    <xdr:ext cx="762000" cy="259045"/>
    <xdr:sp macro="" textlink="">
      <xdr:nvSpPr>
        <xdr:cNvPr id="459" name="テキスト ボックス 458"/>
        <xdr:cNvSpPr txBox="1"/>
      </xdr:nvSpPr>
      <xdr:spPr>
        <a:xfrm>
          <a:off x="14020800" y="262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60" name="フローチャート: 判断 459"/>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3545</xdr:rowOff>
    </xdr:from>
    <xdr:ext cx="762000" cy="259045"/>
    <xdr:sp macro="" textlink="">
      <xdr:nvSpPr>
        <xdr:cNvPr id="461" name="テキスト ボックス 460"/>
        <xdr:cNvSpPr txBox="1"/>
      </xdr:nvSpPr>
      <xdr:spPr>
        <a:xfrm>
          <a:off x="13131800" y="2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156704</xdr:rowOff>
    </xdr:from>
    <xdr:to>
      <xdr:col>68</xdr:col>
      <xdr:colOff>203200</xdr:colOff>
      <xdr:row>14</xdr:row>
      <xdr:rowOff>86854</xdr:rowOff>
    </xdr:to>
    <xdr:sp macro="" textlink="">
      <xdr:nvSpPr>
        <xdr:cNvPr id="467" name="楕円 466"/>
        <xdr:cNvSpPr/>
      </xdr:nvSpPr>
      <xdr:spPr>
        <a:xfrm>
          <a:off x="14351000" y="238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97031</xdr:rowOff>
    </xdr:from>
    <xdr:ext cx="762000" cy="259045"/>
    <xdr:sp macro="" textlink="">
      <xdr:nvSpPr>
        <xdr:cNvPr id="468" name="テキスト ボックス 467"/>
        <xdr:cNvSpPr txBox="1"/>
      </xdr:nvSpPr>
      <xdr:spPr>
        <a:xfrm>
          <a:off x="14020800" y="215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111266</xdr:rowOff>
    </xdr:from>
    <xdr:to>
      <xdr:col>64</xdr:col>
      <xdr:colOff>152400</xdr:colOff>
      <xdr:row>15</xdr:row>
      <xdr:rowOff>41416</xdr:rowOff>
    </xdr:to>
    <xdr:sp macro="" textlink="">
      <xdr:nvSpPr>
        <xdr:cNvPr id="469" name="楕円 468"/>
        <xdr:cNvSpPr/>
      </xdr:nvSpPr>
      <xdr:spPr>
        <a:xfrm>
          <a:off x="13462000" y="251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51593</xdr:rowOff>
    </xdr:from>
    <xdr:ext cx="762000" cy="259045"/>
    <xdr:sp macro="" textlink="">
      <xdr:nvSpPr>
        <xdr:cNvPr id="470" name="テキスト ボックス 469"/>
        <xdr:cNvSpPr txBox="1"/>
      </xdr:nvSpPr>
      <xdr:spPr>
        <a:xfrm>
          <a:off x="13131800" y="228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兵庫県伊丹市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203,539
200,312
25.00
76,414,042
75,399,871
770,412
41,330,214
59,448,108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年度の給与構造改革（給料表を平均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下げ）をはじめとして、地域手当支給率の引き下げや住居手当の減額改定、そして人事院勧告に沿った給与改定及び期末勤勉手当の年間支給割合の引き下げなど給与等の適正化に努めた結果、概ね類似団体順位は中位を保ってき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については、退職手当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20320</xdr:rowOff>
    </xdr:from>
    <xdr:to>
      <xdr:col>24</xdr:col>
      <xdr:colOff>25400</xdr:colOff>
      <xdr:row>40</xdr:row>
      <xdr:rowOff>142240</xdr:rowOff>
    </xdr:to>
    <xdr:cxnSp macro="">
      <xdr:nvCxnSpPr>
        <xdr:cNvPr id="61" name="直線コネクタ 60"/>
        <xdr:cNvCxnSpPr/>
      </xdr:nvCxnSpPr>
      <xdr:spPr>
        <a:xfrm flipV="1">
          <a:off x="4826000" y="584962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142240</xdr:rowOff>
    </xdr:from>
    <xdr:to>
      <xdr:col>24</xdr:col>
      <xdr:colOff>114300</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106697</xdr:rowOff>
    </xdr:from>
    <xdr:ext cx="762000" cy="259045"/>
    <xdr:sp macro="" textlink="">
      <xdr:nvSpPr>
        <xdr:cNvPr id="64" name="人件費最大値テキスト"/>
        <xdr:cNvSpPr txBox="1"/>
      </xdr:nvSpPr>
      <xdr:spPr>
        <a:xfrm>
          <a:off x="4914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20320</xdr:rowOff>
    </xdr:from>
    <xdr:to>
      <xdr:col>24</xdr:col>
      <xdr:colOff>114300</xdr:colOff>
      <xdr:row>34</xdr:row>
      <xdr:rowOff>20320</xdr:rowOff>
    </xdr:to>
    <xdr:cxnSp macro="">
      <xdr:nvCxnSpPr>
        <xdr:cNvPr id="65" name="直線コネクタ 64"/>
        <xdr:cNvCxnSpPr/>
      </xdr:nvCxnSpPr>
      <xdr:spPr>
        <a:xfrm>
          <a:off x="4737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107950</xdr:rowOff>
    </xdr:from>
    <xdr:to>
      <xdr:col>24</xdr:col>
      <xdr:colOff>25400</xdr:colOff>
      <xdr:row>37</xdr:row>
      <xdr:rowOff>138430</xdr:rowOff>
    </xdr:to>
    <xdr:cxnSp macro="">
      <xdr:nvCxnSpPr>
        <xdr:cNvPr id="66" name="直線コネクタ 65"/>
        <xdr:cNvCxnSpPr/>
      </xdr:nvCxnSpPr>
      <xdr:spPr>
        <a:xfrm>
          <a:off x="3987800" y="6451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107950</xdr:rowOff>
    </xdr:from>
    <xdr:to>
      <xdr:col>19</xdr:col>
      <xdr:colOff>187325</xdr:colOff>
      <xdr:row>37</xdr:row>
      <xdr:rowOff>115570</xdr:rowOff>
    </xdr:to>
    <xdr:cxnSp macro="">
      <xdr:nvCxnSpPr>
        <xdr:cNvPr id="69" name="直線コネクタ 68"/>
        <xdr:cNvCxnSpPr/>
      </xdr:nvCxnSpPr>
      <xdr:spPr>
        <a:xfrm flipV="1">
          <a:off x="3098800" y="6451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64770</xdr:rowOff>
    </xdr:from>
    <xdr:to>
      <xdr:col>20</xdr:col>
      <xdr:colOff>38100</xdr:colOff>
      <xdr:row>37</xdr:row>
      <xdr:rowOff>166370</xdr:rowOff>
    </xdr:to>
    <xdr:sp macro="" textlink="">
      <xdr:nvSpPr>
        <xdr:cNvPr id="70" name="フローチャート: 判断 69"/>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71" name="テキスト ボックス 70"/>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62230</xdr:rowOff>
    </xdr:from>
    <xdr:to>
      <xdr:col>15</xdr:col>
      <xdr:colOff>98425</xdr:colOff>
      <xdr:row>37</xdr:row>
      <xdr:rowOff>115570</xdr:rowOff>
    </xdr:to>
    <xdr:cxnSp macro="">
      <xdr:nvCxnSpPr>
        <xdr:cNvPr id="72" name="直線コネクタ 71"/>
        <xdr:cNvCxnSpPr/>
      </xdr:nvCxnSpPr>
      <xdr:spPr>
        <a:xfrm>
          <a:off x="2209800" y="6405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74" name="テキスト ボックス 73"/>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62230</xdr:rowOff>
    </xdr:from>
    <xdr:to>
      <xdr:col>11</xdr:col>
      <xdr:colOff>9525</xdr:colOff>
      <xdr:row>37</xdr:row>
      <xdr:rowOff>85090</xdr:rowOff>
    </xdr:to>
    <xdr:cxnSp macro="">
      <xdr:nvCxnSpPr>
        <xdr:cNvPr id="75" name="直線コネクタ 74"/>
        <xdr:cNvCxnSpPr/>
      </xdr:nvCxnSpPr>
      <xdr:spPr>
        <a:xfrm flipV="1">
          <a:off x="1320800" y="6405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87630</xdr:rowOff>
    </xdr:from>
    <xdr:to>
      <xdr:col>11</xdr:col>
      <xdr:colOff>60325</xdr:colOff>
      <xdr:row>38</xdr:row>
      <xdr:rowOff>17780</xdr:rowOff>
    </xdr:to>
    <xdr:sp macro="" textlink="">
      <xdr:nvSpPr>
        <xdr:cNvPr id="76" name="フローチャート: 判断 75"/>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77" name="テキスト ボックス 76"/>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79" name="テキスト ボックス 78"/>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5" name="楕円 84"/>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6"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57150</xdr:rowOff>
    </xdr:from>
    <xdr:to>
      <xdr:col>20</xdr:col>
      <xdr:colOff>38100</xdr:colOff>
      <xdr:row>37</xdr:row>
      <xdr:rowOff>158750</xdr:rowOff>
    </xdr:to>
    <xdr:sp macro="" textlink="">
      <xdr:nvSpPr>
        <xdr:cNvPr id="87" name="楕円 86"/>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88" name="テキスト ボックス 87"/>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9" name="楕円 88"/>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90" name="テキスト ボックス 89"/>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11430</xdr:rowOff>
    </xdr:from>
    <xdr:to>
      <xdr:col>11</xdr:col>
      <xdr:colOff>60325</xdr:colOff>
      <xdr:row>37</xdr:row>
      <xdr:rowOff>113030</xdr:rowOff>
    </xdr:to>
    <xdr:sp macro="" textlink="">
      <xdr:nvSpPr>
        <xdr:cNvPr id="91" name="楕円 90"/>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123207</xdr:rowOff>
    </xdr:from>
    <xdr:ext cx="762000" cy="259045"/>
    <xdr:sp macro="" textlink="">
      <xdr:nvSpPr>
        <xdr:cNvPr id="92" name="テキスト ボックス 91"/>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34290</xdr:rowOff>
    </xdr:from>
    <xdr:to>
      <xdr:col>6</xdr:col>
      <xdr:colOff>171450</xdr:colOff>
      <xdr:row>37</xdr:row>
      <xdr:rowOff>135890</xdr:rowOff>
    </xdr:to>
    <xdr:sp macro="" textlink="">
      <xdr:nvSpPr>
        <xdr:cNvPr id="93" name="楕円 92"/>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146067</xdr:rowOff>
    </xdr:from>
    <xdr:ext cx="762000" cy="259045"/>
    <xdr:sp macro="" textlink="">
      <xdr:nvSpPr>
        <xdr:cNvPr id="94" name="テキスト ボックス 93"/>
        <xdr:cNvSpPr txBox="1"/>
      </xdr:nvSpPr>
      <xdr:spPr>
        <a:xfrm>
          <a:off x="939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従来より、ごみ処理業務等を一部事務組合で行っていること等により物件費は、類似団体平均よりやや低い水準にあった。その反面で、一部事務組合の物件費等に充てる負担金により補助費が類似団体平均を上回る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令和元年度は市営住宅管理費等の増加がある一方で、小中学校等の臨時休業等に伴う賄材料費等の減少により、増減は見られなかった。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138430</xdr:rowOff>
    </xdr:from>
    <xdr:to>
      <xdr:col>82</xdr:col>
      <xdr:colOff>107950</xdr:colOff>
      <xdr:row>19</xdr:row>
      <xdr:rowOff>161290</xdr:rowOff>
    </xdr:to>
    <xdr:cxnSp macro="">
      <xdr:nvCxnSpPr>
        <xdr:cNvPr id="120" name="直線コネクタ 119"/>
        <xdr:cNvCxnSpPr/>
      </xdr:nvCxnSpPr>
      <xdr:spPr>
        <a:xfrm flipV="1">
          <a:off x="16510000" y="23672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133367</xdr:rowOff>
    </xdr:from>
    <xdr:ext cx="762000" cy="259045"/>
    <xdr:sp macro="" textlink="">
      <xdr:nvSpPr>
        <xdr:cNvPr id="121" name="物件費最小値テキスト"/>
        <xdr:cNvSpPr txBox="1"/>
      </xdr:nvSpPr>
      <xdr:spPr>
        <a:xfrm>
          <a:off x="16598900" y="339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161290</xdr:rowOff>
    </xdr:from>
    <xdr:to>
      <xdr:col>82</xdr:col>
      <xdr:colOff>196850</xdr:colOff>
      <xdr:row>19</xdr:row>
      <xdr:rowOff>161290</xdr:rowOff>
    </xdr:to>
    <xdr:cxnSp macro="">
      <xdr:nvCxnSpPr>
        <xdr:cNvPr id="122" name="直線コネクタ 121"/>
        <xdr:cNvCxnSpPr/>
      </xdr:nvCxnSpPr>
      <xdr:spPr>
        <a:xfrm>
          <a:off x="16421100" y="341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53357</xdr:rowOff>
    </xdr:from>
    <xdr:ext cx="762000" cy="259045"/>
    <xdr:sp macro="" textlink="">
      <xdr:nvSpPr>
        <xdr:cNvPr id="123"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138430</xdr:rowOff>
    </xdr:from>
    <xdr:to>
      <xdr:col>82</xdr:col>
      <xdr:colOff>196850</xdr:colOff>
      <xdr:row>13</xdr:row>
      <xdr:rowOff>138430</xdr:rowOff>
    </xdr:to>
    <xdr:cxnSp macro="">
      <xdr:nvCxnSpPr>
        <xdr:cNvPr id="124" name="直線コネクタ 123"/>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76708</xdr:rowOff>
    </xdr:from>
    <xdr:to>
      <xdr:col>82</xdr:col>
      <xdr:colOff>107950</xdr:colOff>
      <xdr:row>14</xdr:row>
      <xdr:rowOff>76708</xdr:rowOff>
    </xdr:to>
    <xdr:cxnSp macro="">
      <xdr:nvCxnSpPr>
        <xdr:cNvPr id="125" name="直線コネクタ 124"/>
        <xdr:cNvCxnSpPr/>
      </xdr:nvCxnSpPr>
      <xdr:spPr>
        <a:xfrm>
          <a:off x="15671800" y="24770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9415</xdr:rowOff>
    </xdr:from>
    <xdr:ext cx="762000" cy="259045"/>
    <xdr:sp macro="" textlink="">
      <xdr:nvSpPr>
        <xdr:cNvPr id="126" name="物件費平均値テキスト"/>
        <xdr:cNvSpPr txBox="1"/>
      </xdr:nvSpPr>
      <xdr:spPr>
        <a:xfrm>
          <a:off x="16598900" y="25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27" name="フローチャート: 判断 126"/>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76708</xdr:rowOff>
    </xdr:from>
    <xdr:to>
      <xdr:col>78</xdr:col>
      <xdr:colOff>69850</xdr:colOff>
      <xdr:row>14</xdr:row>
      <xdr:rowOff>85852</xdr:rowOff>
    </xdr:to>
    <xdr:cxnSp macro="">
      <xdr:nvCxnSpPr>
        <xdr:cNvPr id="128" name="直線コネクタ 127"/>
        <xdr:cNvCxnSpPr/>
      </xdr:nvCxnSpPr>
      <xdr:spPr>
        <a:xfrm flipV="1">
          <a:off x="14782800" y="24770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23622</xdr:rowOff>
    </xdr:from>
    <xdr:to>
      <xdr:col>78</xdr:col>
      <xdr:colOff>120650</xdr:colOff>
      <xdr:row>15</xdr:row>
      <xdr:rowOff>125222</xdr:rowOff>
    </xdr:to>
    <xdr:sp macro="" textlink="">
      <xdr:nvSpPr>
        <xdr:cNvPr id="129" name="フローチャート: 判断 128"/>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109999</xdr:rowOff>
    </xdr:from>
    <xdr:ext cx="736600" cy="259045"/>
    <xdr:sp macro="" textlink="">
      <xdr:nvSpPr>
        <xdr:cNvPr id="130" name="テキスト ボックス 129"/>
        <xdr:cNvSpPr txBox="1"/>
      </xdr:nvSpPr>
      <xdr:spPr>
        <a:xfrm>
          <a:off x="15290800" y="268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85852</xdr:rowOff>
    </xdr:from>
    <xdr:to>
      <xdr:col>73</xdr:col>
      <xdr:colOff>180975</xdr:colOff>
      <xdr:row>14</xdr:row>
      <xdr:rowOff>85852</xdr:rowOff>
    </xdr:to>
    <xdr:cxnSp macro="">
      <xdr:nvCxnSpPr>
        <xdr:cNvPr id="131" name="直線コネクタ 130"/>
        <xdr:cNvCxnSpPr/>
      </xdr:nvCxnSpPr>
      <xdr:spPr>
        <a:xfrm>
          <a:off x="13893800" y="24861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123715</xdr:rowOff>
    </xdr:from>
    <xdr:ext cx="762000" cy="259045"/>
    <xdr:sp macro="" textlink="">
      <xdr:nvSpPr>
        <xdr:cNvPr id="133" name="テキスト ボックス 132"/>
        <xdr:cNvSpPr txBox="1"/>
      </xdr:nvSpPr>
      <xdr:spPr>
        <a:xfrm>
          <a:off x="14401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85852</xdr:rowOff>
    </xdr:from>
    <xdr:to>
      <xdr:col>69</xdr:col>
      <xdr:colOff>92075</xdr:colOff>
      <xdr:row>14</xdr:row>
      <xdr:rowOff>136144</xdr:rowOff>
    </xdr:to>
    <xdr:cxnSp macro="">
      <xdr:nvCxnSpPr>
        <xdr:cNvPr id="134" name="直線コネクタ 133"/>
        <xdr:cNvCxnSpPr/>
      </xdr:nvCxnSpPr>
      <xdr:spPr>
        <a:xfrm flipV="1">
          <a:off x="13004800" y="24861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123715</xdr:rowOff>
    </xdr:from>
    <xdr:ext cx="762000" cy="259045"/>
    <xdr:sp macro="" textlink="">
      <xdr:nvSpPr>
        <xdr:cNvPr id="136" name="テキスト ボックス 135"/>
        <xdr:cNvSpPr txBox="1"/>
      </xdr:nvSpPr>
      <xdr:spPr>
        <a:xfrm>
          <a:off x="13512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38" name="テキスト ボックス 137"/>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25908</xdr:rowOff>
    </xdr:from>
    <xdr:to>
      <xdr:col>82</xdr:col>
      <xdr:colOff>158750</xdr:colOff>
      <xdr:row>14</xdr:row>
      <xdr:rowOff>127508</xdr:rowOff>
    </xdr:to>
    <xdr:sp macro="" textlink="">
      <xdr:nvSpPr>
        <xdr:cNvPr id="144" name="楕円 143"/>
        <xdr:cNvSpPr/>
      </xdr:nvSpPr>
      <xdr:spPr>
        <a:xfrm>
          <a:off x="16459200" y="242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105935</xdr:rowOff>
    </xdr:from>
    <xdr:ext cx="762000" cy="259045"/>
    <xdr:sp macro="" textlink="">
      <xdr:nvSpPr>
        <xdr:cNvPr id="145" name="物件費該当値テキスト"/>
        <xdr:cNvSpPr txBox="1"/>
      </xdr:nvSpPr>
      <xdr:spPr>
        <a:xfrm>
          <a:off x="16598900" y="233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25908</xdr:rowOff>
    </xdr:from>
    <xdr:to>
      <xdr:col>78</xdr:col>
      <xdr:colOff>120650</xdr:colOff>
      <xdr:row>14</xdr:row>
      <xdr:rowOff>127508</xdr:rowOff>
    </xdr:to>
    <xdr:sp macro="" textlink="">
      <xdr:nvSpPr>
        <xdr:cNvPr id="146" name="楕円 145"/>
        <xdr:cNvSpPr/>
      </xdr:nvSpPr>
      <xdr:spPr>
        <a:xfrm>
          <a:off x="15621000" y="242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137685</xdr:rowOff>
    </xdr:from>
    <xdr:ext cx="736600" cy="259045"/>
    <xdr:sp macro="" textlink="">
      <xdr:nvSpPr>
        <xdr:cNvPr id="147" name="テキスト ボックス 146"/>
        <xdr:cNvSpPr txBox="1"/>
      </xdr:nvSpPr>
      <xdr:spPr>
        <a:xfrm>
          <a:off x="15290800" y="2195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35052</xdr:rowOff>
    </xdr:from>
    <xdr:to>
      <xdr:col>74</xdr:col>
      <xdr:colOff>31750</xdr:colOff>
      <xdr:row>14</xdr:row>
      <xdr:rowOff>136652</xdr:rowOff>
    </xdr:to>
    <xdr:sp macro="" textlink="">
      <xdr:nvSpPr>
        <xdr:cNvPr id="148" name="楕円 147"/>
        <xdr:cNvSpPr/>
      </xdr:nvSpPr>
      <xdr:spPr>
        <a:xfrm>
          <a:off x="14732000" y="24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146829</xdr:rowOff>
    </xdr:from>
    <xdr:ext cx="762000" cy="259045"/>
    <xdr:sp macro="" textlink="">
      <xdr:nvSpPr>
        <xdr:cNvPr id="149" name="テキスト ボックス 148"/>
        <xdr:cNvSpPr txBox="1"/>
      </xdr:nvSpPr>
      <xdr:spPr>
        <a:xfrm>
          <a:off x="14401800" y="220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35052</xdr:rowOff>
    </xdr:from>
    <xdr:to>
      <xdr:col>69</xdr:col>
      <xdr:colOff>142875</xdr:colOff>
      <xdr:row>14</xdr:row>
      <xdr:rowOff>136652</xdr:rowOff>
    </xdr:to>
    <xdr:sp macro="" textlink="">
      <xdr:nvSpPr>
        <xdr:cNvPr id="150" name="楕円 149"/>
        <xdr:cNvSpPr/>
      </xdr:nvSpPr>
      <xdr:spPr>
        <a:xfrm>
          <a:off x="13843000" y="24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146829</xdr:rowOff>
    </xdr:from>
    <xdr:ext cx="762000" cy="259045"/>
    <xdr:sp macro="" textlink="">
      <xdr:nvSpPr>
        <xdr:cNvPr id="151" name="テキスト ボックス 150"/>
        <xdr:cNvSpPr txBox="1"/>
      </xdr:nvSpPr>
      <xdr:spPr>
        <a:xfrm>
          <a:off x="13512800" y="220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85344</xdr:rowOff>
    </xdr:from>
    <xdr:to>
      <xdr:col>65</xdr:col>
      <xdr:colOff>53975</xdr:colOff>
      <xdr:row>15</xdr:row>
      <xdr:rowOff>15494</xdr:rowOff>
    </xdr:to>
    <xdr:sp macro="" textlink="">
      <xdr:nvSpPr>
        <xdr:cNvPr id="152" name="楕円 151"/>
        <xdr:cNvSpPr/>
      </xdr:nvSpPr>
      <xdr:spPr>
        <a:xfrm>
          <a:off x="129540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25671</xdr:rowOff>
    </xdr:from>
    <xdr:ext cx="762000" cy="259045"/>
    <xdr:sp macro="" textlink="">
      <xdr:nvSpPr>
        <xdr:cNvPr id="153" name="テキスト ボックス 152"/>
        <xdr:cNvSpPr txBox="1"/>
      </xdr:nvSpPr>
      <xdr:spPr>
        <a:xfrm>
          <a:off x="12623800" y="225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類似団体平均、県平均からみても依然高い水準にとどまっている。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近年ほぼ横ばいで推移していたが、令和元年度は施設型給付費や保育所保育委託料、児童扶養手当等が増加したことで上昇している。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31750</xdr:rowOff>
    </xdr:to>
    <xdr:cxnSp macro="">
      <xdr:nvCxnSpPr>
        <xdr:cNvPr id="181" name="直線コネクタ 180"/>
        <xdr:cNvCxnSpPr/>
      </xdr:nvCxnSpPr>
      <xdr:spPr>
        <a:xfrm flipV="1">
          <a:off x="4826000" y="9004300"/>
          <a:ext cx="0" cy="1657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3827</xdr:rowOff>
    </xdr:from>
    <xdr:ext cx="762000" cy="259045"/>
    <xdr:sp macro="" textlink="">
      <xdr:nvSpPr>
        <xdr:cNvPr id="182"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3" name="直線コネクタ 182"/>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4"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5" name="直線コネクタ 184"/>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69850</xdr:rowOff>
    </xdr:from>
    <xdr:to>
      <xdr:col>24</xdr:col>
      <xdr:colOff>25400</xdr:colOff>
      <xdr:row>58</xdr:row>
      <xdr:rowOff>165100</xdr:rowOff>
    </xdr:to>
    <xdr:cxnSp macro="">
      <xdr:nvCxnSpPr>
        <xdr:cNvPr id="186" name="直線コネクタ 185"/>
        <xdr:cNvCxnSpPr/>
      </xdr:nvCxnSpPr>
      <xdr:spPr>
        <a:xfrm>
          <a:off x="3987800" y="100139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87" name="扶助費平均値テキスト"/>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88" name="フローチャート: 判断 187"/>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69850</xdr:rowOff>
    </xdr:from>
    <xdr:to>
      <xdr:col>19</xdr:col>
      <xdr:colOff>187325</xdr:colOff>
      <xdr:row>58</xdr:row>
      <xdr:rowOff>69850</xdr:rowOff>
    </xdr:to>
    <xdr:cxnSp macro="">
      <xdr:nvCxnSpPr>
        <xdr:cNvPr id="189" name="直線コネクタ 188"/>
        <xdr:cNvCxnSpPr/>
      </xdr:nvCxnSpPr>
      <xdr:spPr>
        <a:xfrm>
          <a:off x="3098800" y="10013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0" name="フローチャート: 判断 189"/>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73677</xdr:rowOff>
    </xdr:from>
    <xdr:ext cx="736600" cy="259045"/>
    <xdr:sp macro="" textlink="">
      <xdr:nvSpPr>
        <xdr:cNvPr id="191" name="テキスト ボックス 190"/>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69850</xdr:rowOff>
    </xdr:to>
    <xdr:cxnSp macro="">
      <xdr:nvCxnSpPr>
        <xdr:cNvPr id="192" name="直線コネクタ 191"/>
        <xdr:cNvCxnSpPr/>
      </xdr:nvCxnSpPr>
      <xdr:spPr>
        <a:xfrm>
          <a:off x="2209800" y="9918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3" name="フローチャート: 判断 192"/>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4" name="テキスト ボックス 193"/>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69850</xdr:rowOff>
    </xdr:to>
    <xdr:cxnSp macro="">
      <xdr:nvCxnSpPr>
        <xdr:cNvPr id="195" name="直線コネクタ 194"/>
        <xdr:cNvCxnSpPr/>
      </xdr:nvCxnSpPr>
      <xdr:spPr>
        <a:xfrm flipV="1">
          <a:off x="1320800" y="9918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6" name="フローチャート: 判断 195"/>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7" name="テキスト ボックス 196"/>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205" name="楕円 204"/>
        <xdr:cNvSpPr/>
      </xdr:nvSpPr>
      <xdr:spPr>
        <a:xfrm>
          <a:off x="4775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86377</xdr:rowOff>
    </xdr:from>
    <xdr:ext cx="762000" cy="259045"/>
    <xdr:sp macro="" textlink="">
      <xdr:nvSpPr>
        <xdr:cNvPr id="206" name="扶助費該当値テキスト"/>
        <xdr:cNvSpPr txBox="1"/>
      </xdr:nvSpPr>
      <xdr:spPr>
        <a:xfrm>
          <a:off x="4914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19050</xdr:rowOff>
    </xdr:from>
    <xdr:to>
      <xdr:col>20</xdr:col>
      <xdr:colOff>38100</xdr:colOff>
      <xdr:row>58</xdr:row>
      <xdr:rowOff>120650</xdr:rowOff>
    </xdr:to>
    <xdr:sp macro="" textlink="">
      <xdr:nvSpPr>
        <xdr:cNvPr id="207" name="楕円 206"/>
        <xdr:cNvSpPr/>
      </xdr:nvSpPr>
      <xdr:spPr>
        <a:xfrm>
          <a:off x="3937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105427</xdr:rowOff>
    </xdr:from>
    <xdr:ext cx="736600" cy="259045"/>
    <xdr:sp macro="" textlink="">
      <xdr:nvSpPr>
        <xdr:cNvPr id="208" name="テキスト ボックス 207"/>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19050</xdr:rowOff>
    </xdr:from>
    <xdr:to>
      <xdr:col>15</xdr:col>
      <xdr:colOff>149225</xdr:colOff>
      <xdr:row>58</xdr:row>
      <xdr:rowOff>120650</xdr:rowOff>
    </xdr:to>
    <xdr:sp macro="" textlink="">
      <xdr:nvSpPr>
        <xdr:cNvPr id="209" name="楕円 208"/>
        <xdr:cNvSpPr/>
      </xdr:nvSpPr>
      <xdr:spPr>
        <a:xfrm>
          <a:off x="3048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105427</xdr:rowOff>
    </xdr:from>
    <xdr:ext cx="762000" cy="259045"/>
    <xdr:sp macro="" textlink="">
      <xdr:nvSpPr>
        <xdr:cNvPr id="210" name="テキスト ボックス 209"/>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1" name="楕円 210"/>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2" name="テキスト ボックス 211"/>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19050</xdr:rowOff>
    </xdr:from>
    <xdr:to>
      <xdr:col>6</xdr:col>
      <xdr:colOff>171450</xdr:colOff>
      <xdr:row>58</xdr:row>
      <xdr:rowOff>120650</xdr:rowOff>
    </xdr:to>
    <xdr:sp macro="" textlink="">
      <xdr:nvSpPr>
        <xdr:cNvPr id="213" name="楕円 212"/>
        <xdr:cNvSpPr/>
      </xdr:nvSpPr>
      <xdr:spPr>
        <a:xfrm>
          <a:off x="1270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105427</xdr:rowOff>
    </xdr:from>
    <xdr:ext cx="762000" cy="259045"/>
    <xdr:sp macro="" textlink="">
      <xdr:nvSpPr>
        <xdr:cNvPr id="214" name="テキスト ボックス 213"/>
        <xdr:cNvSpPr txBox="1"/>
      </xdr:nvSpPr>
      <xdr:spPr>
        <a:xfrm>
          <a:off x="939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当該数値は一貫して類似団体平均値に比べて低い水準で推移している。要因は平成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年度から、下水道事業の会計制度を移行（特別会計から公営企業会計）したことなどがあげられる。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令和元年度は繰出金（介護保険事業会計）の増加により上昇している。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37193</xdr:rowOff>
    </xdr:to>
    <xdr:cxnSp macro="">
      <xdr:nvCxnSpPr>
        <xdr:cNvPr id="244" name="直線コネクタ 243"/>
        <xdr:cNvCxnSpPr/>
      </xdr:nvCxnSpPr>
      <xdr:spPr>
        <a:xfrm flipV="1">
          <a:off x="16510000" y="91893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5" name="その他最小値テキスト"/>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6" name="直線コネクタ 245"/>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7"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8" name="直線コネクタ 247"/>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143328</xdr:rowOff>
    </xdr:to>
    <xdr:cxnSp macro="">
      <xdr:nvCxnSpPr>
        <xdr:cNvPr id="249" name="直線コネクタ 248"/>
        <xdr:cNvCxnSpPr/>
      </xdr:nvCxnSpPr>
      <xdr:spPr>
        <a:xfrm>
          <a:off x="15671800" y="96901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50" name="その他平均値テキスト"/>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1" name="フローチャート: 判断 250"/>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1815</xdr:rowOff>
    </xdr:from>
    <xdr:to>
      <xdr:col>78</xdr:col>
      <xdr:colOff>69850</xdr:colOff>
      <xdr:row>56</xdr:row>
      <xdr:rowOff>88900</xdr:rowOff>
    </xdr:to>
    <xdr:cxnSp macro="">
      <xdr:nvCxnSpPr>
        <xdr:cNvPr id="252" name="直線コネクタ 251"/>
        <xdr:cNvCxnSpPr/>
      </xdr:nvCxnSpPr>
      <xdr:spPr>
        <a:xfrm>
          <a:off x="14782800" y="96030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1815</xdr:rowOff>
    </xdr:from>
    <xdr:to>
      <xdr:col>73</xdr:col>
      <xdr:colOff>180975</xdr:colOff>
      <xdr:row>56</xdr:row>
      <xdr:rowOff>34472</xdr:rowOff>
    </xdr:to>
    <xdr:cxnSp macro="">
      <xdr:nvCxnSpPr>
        <xdr:cNvPr id="255" name="直線コネクタ 254"/>
        <xdr:cNvCxnSpPr/>
      </xdr:nvCxnSpPr>
      <xdr:spPr>
        <a:xfrm flipV="1">
          <a:off x="13893800" y="9603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34472</xdr:rowOff>
    </xdr:to>
    <xdr:cxnSp macro="">
      <xdr:nvCxnSpPr>
        <xdr:cNvPr id="258" name="直線コネクタ 257"/>
        <xdr:cNvCxnSpPr/>
      </xdr:nvCxnSpPr>
      <xdr:spPr>
        <a:xfrm>
          <a:off x="13004800" y="9613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59" name="フローチャート: 判断 258"/>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94542</xdr:rowOff>
    </xdr:from>
    <xdr:ext cx="762000" cy="259045"/>
    <xdr:sp macro="" textlink="">
      <xdr:nvSpPr>
        <xdr:cNvPr id="260" name="テキスト ボックス 259"/>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61" name="フローチャート: 判断 260"/>
        <xdr:cNvSpPr/>
      </xdr:nvSpPr>
      <xdr:spPr>
        <a:xfrm>
          <a:off x="12954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72770</xdr:rowOff>
    </xdr:from>
    <xdr:ext cx="762000" cy="259045"/>
    <xdr:sp macro="" textlink="">
      <xdr:nvSpPr>
        <xdr:cNvPr id="262" name="テキスト ボックス 261"/>
        <xdr:cNvSpPr txBox="1"/>
      </xdr:nvSpPr>
      <xdr:spPr>
        <a:xfrm>
          <a:off x="12623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68" name="楕円 267"/>
        <xdr:cNvSpPr/>
      </xdr:nvSpPr>
      <xdr:spPr>
        <a:xfrm>
          <a:off x="16459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109055</xdr:rowOff>
    </xdr:from>
    <xdr:ext cx="762000" cy="259045"/>
    <xdr:sp macro="" textlink="">
      <xdr:nvSpPr>
        <xdr:cNvPr id="269" name="その他該当値テキスト"/>
        <xdr:cNvSpPr txBox="1"/>
      </xdr:nvSpPr>
      <xdr:spPr>
        <a:xfrm>
          <a:off x="165989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70" name="楕円 269"/>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71" name="テキスト ボックス 270"/>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122465</xdr:rowOff>
    </xdr:from>
    <xdr:to>
      <xdr:col>74</xdr:col>
      <xdr:colOff>31750</xdr:colOff>
      <xdr:row>56</xdr:row>
      <xdr:rowOff>52615</xdr:rowOff>
    </xdr:to>
    <xdr:sp macro="" textlink="">
      <xdr:nvSpPr>
        <xdr:cNvPr id="272" name="楕円 271"/>
        <xdr:cNvSpPr/>
      </xdr:nvSpPr>
      <xdr:spPr>
        <a:xfrm>
          <a:off x="14732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62792</xdr:rowOff>
    </xdr:from>
    <xdr:ext cx="762000" cy="259045"/>
    <xdr:sp macro="" textlink="">
      <xdr:nvSpPr>
        <xdr:cNvPr id="273" name="テキスト ボックス 272"/>
        <xdr:cNvSpPr txBox="1"/>
      </xdr:nvSpPr>
      <xdr:spPr>
        <a:xfrm>
          <a:off x="14401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155122</xdr:rowOff>
    </xdr:from>
    <xdr:to>
      <xdr:col>69</xdr:col>
      <xdr:colOff>142875</xdr:colOff>
      <xdr:row>56</xdr:row>
      <xdr:rowOff>85272</xdr:rowOff>
    </xdr:to>
    <xdr:sp macro="" textlink="">
      <xdr:nvSpPr>
        <xdr:cNvPr id="274" name="楕円 273"/>
        <xdr:cNvSpPr/>
      </xdr:nvSpPr>
      <xdr:spPr>
        <a:xfrm>
          <a:off x="13843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95449</xdr:rowOff>
    </xdr:from>
    <xdr:ext cx="762000" cy="259045"/>
    <xdr:sp macro="" textlink="">
      <xdr:nvSpPr>
        <xdr:cNvPr id="275" name="テキスト ボックス 274"/>
        <xdr:cNvSpPr txBox="1"/>
      </xdr:nvSpPr>
      <xdr:spPr>
        <a:xfrm>
          <a:off x="13512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6" name="楕円 275"/>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7" name="テキスト ボックス 276"/>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当該数値は一貫して類似団体平均値に比べて高い。要因は、ごみ処理業務等を一部事務組合で行っていること、下水道事業を公営企業で行っていることがあげられる。</a:t>
          </a:r>
        </a:p>
        <a:p>
          <a:r>
            <a:rPr kumimoji="1" lang="ja-JP" altLang="en-US" sz="1300">
              <a:latin typeface="ＭＳ Ｐゴシック" panose="020B0600070205080204" pitchFamily="50" charset="-128"/>
              <a:ea typeface="ＭＳ Ｐゴシック" panose="020B0600070205080204" pitchFamily="50" charset="-128"/>
            </a:rPr>
            <a:t>なお、平成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年度決算において土地開発公社他２団体のいわゆる第３セクターを解散したことによる関係補助金の削減により当該数値が改善した後は、ほぼ横ばいで推移している。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40</xdr:row>
      <xdr:rowOff>149860</xdr:rowOff>
    </xdr:to>
    <xdr:cxnSp macro="">
      <xdr:nvCxnSpPr>
        <xdr:cNvPr id="304" name="直線コネクタ 303"/>
        <xdr:cNvCxnSpPr/>
      </xdr:nvCxnSpPr>
      <xdr:spPr>
        <a:xfrm flipV="1">
          <a:off x="16510000" y="58572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07"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08" name="直線コネクタ 307"/>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xdr:rowOff>
    </xdr:from>
    <xdr:to>
      <xdr:col>82</xdr:col>
      <xdr:colOff>107950</xdr:colOff>
      <xdr:row>38</xdr:row>
      <xdr:rowOff>12700</xdr:rowOff>
    </xdr:to>
    <xdr:cxnSp macro="">
      <xdr:nvCxnSpPr>
        <xdr:cNvPr id="309" name="直線コネクタ 308"/>
        <xdr:cNvCxnSpPr/>
      </xdr:nvCxnSpPr>
      <xdr:spPr>
        <a:xfrm>
          <a:off x="15671800" y="6527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146067</xdr:rowOff>
    </xdr:from>
    <xdr:ext cx="762000" cy="259045"/>
    <xdr:sp macro="" textlink="">
      <xdr:nvSpPr>
        <xdr:cNvPr id="310" name="補助費等平均値テキスト"/>
        <xdr:cNvSpPr txBox="1"/>
      </xdr:nvSpPr>
      <xdr:spPr>
        <a:xfrm>
          <a:off x="16598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1" name="フローチャート: 判断 310"/>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xdr:rowOff>
    </xdr:from>
    <xdr:to>
      <xdr:col>78</xdr:col>
      <xdr:colOff>69850</xdr:colOff>
      <xdr:row>38</xdr:row>
      <xdr:rowOff>43180</xdr:rowOff>
    </xdr:to>
    <xdr:cxnSp macro="">
      <xdr:nvCxnSpPr>
        <xdr:cNvPr id="312" name="直線コネクタ 311"/>
        <xdr:cNvCxnSpPr/>
      </xdr:nvCxnSpPr>
      <xdr:spPr>
        <a:xfrm flipV="1">
          <a:off x="14782800" y="6527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43180</xdr:rowOff>
    </xdr:from>
    <xdr:to>
      <xdr:col>73</xdr:col>
      <xdr:colOff>180975</xdr:colOff>
      <xdr:row>38</xdr:row>
      <xdr:rowOff>81280</xdr:rowOff>
    </xdr:to>
    <xdr:cxnSp macro="">
      <xdr:nvCxnSpPr>
        <xdr:cNvPr id="315" name="直線コネクタ 314"/>
        <xdr:cNvCxnSpPr/>
      </xdr:nvCxnSpPr>
      <xdr:spPr>
        <a:xfrm flipV="1">
          <a:off x="13893800" y="6558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83820</xdr:rowOff>
    </xdr:from>
    <xdr:to>
      <xdr:col>74</xdr:col>
      <xdr:colOff>31750</xdr:colOff>
      <xdr:row>37</xdr:row>
      <xdr:rowOff>13970</xdr:rowOff>
    </xdr:to>
    <xdr:sp macro="" textlink="">
      <xdr:nvSpPr>
        <xdr:cNvPr id="316" name="フローチャート: 判断 315"/>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24147</xdr:rowOff>
    </xdr:from>
    <xdr:ext cx="762000" cy="259045"/>
    <xdr:sp macro="" textlink="">
      <xdr:nvSpPr>
        <xdr:cNvPr id="317" name="テキスト ボックス 316"/>
        <xdr:cNvSpPr txBox="1"/>
      </xdr:nvSpPr>
      <xdr:spPr>
        <a:xfrm>
          <a:off x="14401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xdr:rowOff>
    </xdr:from>
    <xdr:to>
      <xdr:col>69</xdr:col>
      <xdr:colOff>92075</xdr:colOff>
      <xdr:row>38</xdr:row>
      <xdr:rowOff>81280</xdr:rowOff>
    </xdr:to>
    <xdr:cxnSp macro="">
      <xdr:nvCxnSpPr>
        <xdr:cNvPr id="318" name="直線コネクタ 317"/>
        <xdr:cNvCxnSpPr/>
      </xdr:nvCxnSpPr>
      <xdr:spPr>
        <a:xfrm>
          <a:off x="13004800" y="6527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91440</xdr:rowOff>
    </xdr:from>
    <xdr:to>
      <xdr:col>69</xdr:col>
      <xdr:colOff>142875</xdr:colOff>
      <xdr:row>37</xdr:row>
      <xdr:rowOff>21590</xdr:rowOff>
    </xdr:to>
    <xdr:sp macro="" textlink="">
      <xdr:nvSpPr>
        <xdr:cNvPr id="319" name="フローチャート: 判断 318"/>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31767</xdr:rowOff>
    </xdr:from>
    <xdr:ext cx="762000" cy="259045"/>
    <xdr:sp macro="" textlink="">
      <xdr:nvSpPr>
        <xdr:cNvPr id="320" name="テキスト ボックス 319"/>
        <xdr:cNvSpPr txBox="1"/>
      </xdr:nvSpPr>
      <xdr:spPr>
        <a:xfrm>
          <a:off x="13512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1" name="フローチャート: 判断 320"/>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127017</xdr:rowOff>
    </xdr:from>
    <xdr:ext cx="762000" cy="259045"/>
    <xdr:sp macro="" textlink="">
      <xdr:nvSpPr>
        <xdr:cNvPr id="322" name="テキスト ボックス 321"/>
        <xdr:cNvSpPr txBox="1"/>
      </xdr:nvSpPr>
      <xdr:spPr>
        <a:xfrm>
          <a:off x="12623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28" name="楕円 327"/>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105427</xdr:rowOff>
    </xdr:from>
    <xdr:ext cx="762000" cy="259045"/>
    <xdr:sp macro="" textlink="">
      <xdr:nvSpPr>
        <xdr:cNvPr id="329" name="補助費等該当値テキスト"/>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133350</xdr:rowOff>
    </xdr:from>
    <xdr:to>
      <xdr:col>78</xdr:col>
      <xdr:colOff>120650</xdr:colOff>
      <xdr:row>38</xdr:row>
      <xdr:rowOff>63500</xdr:rowOff>
    </xdr:to>
    <xdr:sp macro="" textlink="">
      <xdr:nvSpPr>
        <xdr:cNvPr id="330" name="楕円 329"/>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31" name="テキスト ボックス 330"/>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163830</xdr:rowOff>
    </xdr:from>
    <xdr:to>
      <xdr:col>74</xdr:col>
      <xdr:colOff>31750</xdr:colOff>
      <xdr:row>38</xdr:row>
      <xdr:rowOff>93980</xdr:rowOff>
    </xdr:to>
    <xdr:sp macro="" textlink="">
      <xdr:nvSpPr>
        <xdr:cNvPr id="332" name="楕円 331"/>
        <xdr:cNvSpPr/>
      </xdr:nvSpPr>
      <xdr:spPr>
        <a:xfrm>
          <a:off x="14732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78757</xdr:rowOff>
    </xdr:from>
    <xdr:ext cx="762000" cy="259045"/>
    <xdr:sp macro="" textlink="">
      <xdr:nvSpPr>
        <xdr:cNvPr id="333" name="テキスト ボックス 332"/>
        <xdr:cNvSpPr txBox="1"/>
      </xdr:nvSpPr>
      <xdr:spPr>
        <a:xfrm>
          <a:off x="14401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30480</xdr:rowOff>
    </xdr:from>
    <xdr:to>
      <xdr:col>69</xdr:col>
      <xdr:colOff>142875</xdr:colOff>
      <xdr:row>38</xdr:row>
      <xdr:rowOff>132080</xdr:rowOff>
    </xdr:to>
    <xdr:sp macro="" textlink="">
      <xdr:nvSpPr>
        <xdr:cNvPr id="334" name="楕円 333"/>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116857</xdr:rowOff>
    </xdr:from>
    <xdr:ext cx="762000" cy="259045"/>
    <xdr:sp macro="" textlink="">
      <xdr:nvSpPr>
        <xdr:cNvPr id="335" name="テキスト ボックス 334"/>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36" name="楕円 335"/>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37" name="テキスト ボックス 336"/>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これまで、阪神淡路大震災の災害復旧事業債の償還の影響から類似団体内順位は低位であったが、償還が進捗するにつれて改善している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近年は、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臨時財政対策債に係る元利償還金の増加によ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横ばい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で推移していたが、地方債償還のピークは過ぎ、令和元年度は低下している。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一方で、今後は庁舎の整備や施設の大規模改修、公共施設の再配置等に伴い、公債費の増加が見込まれる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ことには留意する必要がある。</a:t>
          </a:r>
          <a:endParaRPr lang="ja-JP" altLang="ja-JP" sz="1200">
            <a:effectLst/>
            <a:latin typeface="ＭＳ Ｐゴシック" panose="020B0600070205080204" pitchFamily="50" charset="-128"/>
            <a:ea typeface="ＭＳ Ｐゴシック" panose="020B0600070205080204" pitchFamily="50" charset="-128"/>
          </a:endParaRPr>
        </a:p>
        <a:p>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100330</xdr:rowOff>
    </xdr:from>
    <xdr:to>
      <xdr:col>24</xdr:col>
      <xdr:colOff>25400</xdr:colOff>
      <xdr:row>81</xdr:row>
      <xdr:rowOff>69850</xdr:rowOff>
    </xdr:to>
    <xdr:cxnSp macro="">
      <xdr:nvCxnSpPr>
        <xdr:cNvPr id="365" name="直線コネクタ 364"/>
        <xdr:cNvCxnSpPr/>
      </xdr:nvCxnSpPr>
      <xdr:spPr>
        <a:xfrm flipV="1">
          <a:off x="4826000" y="126161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66"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67" name="直線コネクタ 366"/>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15257</xdr:rowOff>
    </xdr:from>
    <xdr:ext cx="762000" cy="259045"/>
    <xdr:sp macro="" textlink="">
      <xdr:nvSpPr>
        <xdr:cNvPr id="368" name="公債費最大値テキスト"/>
        <xdr:cNvSpPr txBox="1"/>
      </xdr:nvSpPr>
      <xdr:spPr>
        <a:xfrm>
          <a:off x="4914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100330</xdr:rowOff>
    </xdr:from>
    <xdr:to>
      <xdr:col>24</xdr:col>
      <xdr:colOff>114300</xdr:colOff>
      <xdr:row>73</xdr:row>
      <xdr:rowOff>100330</xdr:rowOff>
    </xdr:to>
    <xdr:cxnSp macro="">
      <xdr:nvCxnSpPr>
        <xdr:cNvPr id="369" name="直線コネクタ 368"/>
        <xdr:cNvCxnSpPr/>
      </xdr:nvCxnSpPr>
      <xdr:spPr>
        <a:xfrm>
          <a:off x="4737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107950</xdr:rowOff>
    </xdr:from>
    <xdr:to>
      <xdr:col>24</xdr:col>
      <xdr:colOff>25400</xdr:colOff>
      <xdr:row>78</xdr:row>
      <xdr:rowOff>5080</xdr:rowOff>
    </xdr:to>
    <xdr:cxnSp macro="">
      <xdr:nvCxnSpPr>
        <xdr:cNvPr id="370" name="直線コネクタ 369"/>
        <xdr:cNvCxnSpPr/>
      </xdr:nvCxnSpPr>
      <xdr:spPr>
        <a:xfrm flipV="1">
          <a:off x="3987800" y="133096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71"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xdr:rowOff>
    </xdr:from>
    <xdr:to>
      <xdr:col>19</xdr:col>
      <xdr:colOff>187325</xdr:colOff>
      <xdr:row>78</xdr:row>
      <xdr:rowOff>20320</xdr:rowOff>
    </xdr:to>
    <xdr:cxnSp macro="">
      <xdr:nvCxnSpPr>
        <xdr:cNvPr id="373" name="直線コネクタ 372"/>
        <xdr:cNvCxnSpPr/>
      </xdr:nvCxnSpPr>
      <xdr:spPr>
        <a:xfrm flipV="1">
          <a:off x="3098800" y="1337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5" name="テキスト ボックス 374"/>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xdr:rowOff>
    </xdr:from>
    <xdr:to>
      <xdr:col>15</xdr:col>
      <xdr:colOff>98425</xdr:colOff>
      <xdr:row>78</xdr:row>
      <xdr:rowOff>20320</xdr:rowOff>
    </xdr:to>
    <xdr:cxnSp macro="">
      <xdr:nvCxnSpPr>
        <xdr:cNvPr id="376" name="直線コネクタ 375"/>
        <xdr:cNvCxnSpPr/>
      </xdr:nvCxnSpPr>
      <xdr:spPr>
        <a:xfrm>
          <a:off x="2209800" y="13385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7" name="フローチャート: 判断 376"/>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8" name="テキスト ボックス 377"/>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130811</xdr:rowOff>
    </xdr:from>
    <xdr:to>
      <xdr:col>11</xdr:col>
      <xdr:colOff>9525</xdr:colOff>
      <xdr:row>78</xdr:row>
      <xdr:rowOff>12700</xdr:rowOff>
    </xdr:to>
    <xdr:cxnSp macro="">
      <xdr:nvCxnSpPr>
        <xdr:cNvPr id="379" name="直線コネクタ 378"/>
        <xdr:cNvCxnSpPr/>
      </xdr:nvCxnSpPr>
      <xdr:spPr>
        <a:xfrm>
          <a:off x="1320800" y="133324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81" name="テキスト ボックス 380"/>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2" name="フローチャート: 判断 381"/>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383" name="テキスト ボックス 382"/>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57150</xdr:rowOff>
    </xdr:from>
    <xdr:to>
      <xdr:col>24</xdr:col>
      <xdr:colOff>76200</xdr:colOff>
      <xdr:row>77</xdr:row>
      <xdr:rowOff>158750</xdr:rowOff>
    </xdr:to>
    <xdr:sp macro="" textlink="">
      <xdr:nvSpPr>
        <xdr:cNvPr id="389" name="楕円 388"/>
        <xdr:cNvSpPr/>
      </xdr:nvSpPr>
      <xdr:spPr>
        <a:xfrm>
          <a:off x="4775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29227</xdr:rowOff>
    </xdr:from>
    <xdr:ext cx="762000" cy="259045"/>
    <xdr:sp macro="" textlink="">
      <xdr:nvSpPr>
        <xdr:cNvPr id="390" name="公債費該当値テキスト"/>
        <xdr:cNvSpPr txBox="1"/>
      </xdr:nvSpPr>
      <xdr:spPr>
        <a:xfrm>
          <a:off x="49149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125730</xdr:rowOff>
    </xdr:from>
    <xdr:to>
      <xdr:col>20</xdr:col>
      <xdr:colOff>38100</xdr:colOff>
      <xdr:row>78</xdr:row>
      <xdr:rowOff>55880</xdr:rowOff>
    </xdr:to>
    <xdr:sp macro="" textlink="">
      <xdr:nvSpPr>
        <xdr:cNvPr id="391" name="楕円 390"/>
        <xdr:cNvSpPr/>
      </xdr:nvSpPr>
      <xdr:spPr>
        <a:xfrm>
          <a:off x="3937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92" name="テキスト ボックス 391"/>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140970</xdr:rowOff>
    </xdr:from>
    <xdr:to>
      <xdr:col>15</xdr:col>
      <xdr:colOff>149225</xdr:colOff>
      <xdr:row>78</xdr:row>
      <xdr:rowOff>71120</xdr:rowOff>
    </xdr:to>
    <xdr:sp macro="" textlink="">
      <xdr:nvSpPr>
        <xdr:cNvPr id="393" name="楕円 392"/>
        <xdr:cNvSpPr/>
      </xdr:nvSpPr>
      <xdr:spPr>
        <a:xfrm>
          <a:off x="3048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394" name="テキスト ボックス 393"/>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395" name="楕円 394"/>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96" name="テキスト ボックス 395"/>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80011</xdr:rowOff>
    </xdr:from>
    <xdr:to>
      <xdr:col>6</xdr:col>
      <xdr:colOff>171450</xdr:colOff>
      <xdr:row>78</xdr:row>
      <xdr:rowOff>10161</xdr:rowOff>
    </xdr:to>
    <xdr:sp macro="" textlink="">
      <xdr:nvSpPr>
        <xdr:cNvPr id="397" name="楕円 396"/>
        <xdr:cNvSpPr/>
      </xdr:nvSpPr>
      <xdr:spPr>
        <a:xfrm>
          <a:off x="1270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166388</xdr:rowOff>
    </xdr:from>
    <xdr:ext cx="762000" cy="259045"/>
    <xdr:sp macro="" textlink="">
      <xdr:nvSpPr>
        <xdr:cNvPr id="398" name="テキスト ボックス 397"/>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人件費の削減、扶助費の増加、公債費の抑制など、個々の経費の増減が結果として全体の均衡を保っている状況にあり、類似団体平均値よりも低い水準で推移している。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近年はほぼ横ばいで推移していたが、令和元年度は人件費や扶助費、繰出金の増加により上昇している。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35560</xdr:rowOff>
    </xdr:from>
    <xdr:to>
      <xdr:col>82</xdr:col>
      <xdr:colOff>107950</xdr:colOff>
      <xdr:row>81</xdr:row>
      <xdr:rowOff>107950</xdr:rowOff>
    </xdr:to>
    <xdr:cxnSp macro="">
      <xdr:nvCxnSpPr>
        <xdr:cNvPr id="426" name="直線コネクタ 425"/>
        <xdr:cNvCxnSpPr/>
      </xdr:nvCxnSpPr>
      <xdr:spPr>
        <a:xfrm flipV="1">
          <a:off x="16510000" y="127228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7"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28" name="直線コネクタ 427"/>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121937</xdr:rowOff>
    </xdr:from>
    <xdr:ext cx="762000" cy="259045"/>
    <xdr:sp macro="" textlink="">
      <xdr:nvSpPr>
        <xdr:cNvPr id="429"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35560</xdr:rowOff>
    </xdr:from>
    <xdr:to>
      <xdr:col>82</xdr:col>
      <xdr:colOff>196850</xdr:colOff>
      <xdr:row>74</xdr:row>
      <xdr:rowOff>35560</xdr:rowOff>
    </xdr:to>
    <xdr:cxnSp macro="">
      <xdr:nvCxnSpPr>
        <xdr:cNvPr id="430" name="直線コネクタ 429"/>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77</xdr:row>
      <xdr:rowOff>16511</xdr:rowOff>
    </xdr:to>
    <xdr:cxnSp macro="">
      <xdr:nvCxnSpPr>
        <xdr:cNvPr id="431" name="直線コネクタ 430"/>
        <xdr:cNvCxnSpPr/>
      </xdr:nvCxnSpPr>
      <xdr:spPr>
        <a:xfrm>
          <a:off x="15671800" y="13111480"/>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32" name="公債費以外平均値テキスト"/>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33" name="フローチャート: 判断 432"/>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73661</xdr:rowOff>
    </xdr:from>
    <xdr:to>
      <xdr:col>78</xdr:col>
      <xdr:colOff>69850</xdr:colOff>
      <xdr:row>76</xdr:row>
      <xdr:rowOff>81280</xdr:rowOff>
    </xdr:to>
    <xdr:cxnSp macro="">
      <xdr:nvCxnSpPr>
        <xdr:cNvPr id="434" name="直線コネクタ 433"/>
        <xdr:cNvCxnSpPr/>
      </xdr:nvCxnSpPr>
      <xdr:spPr>
        <a:xfrm>
          <a:off x="14782800" y="13103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49530</xdr:rowOff>
    </xdr:from>
    <xdr:to>
      <xdr:col>78</xdr:col>
      <xdr:colOff>120650</xdr:colOff>
      <xdr:row>77</xdr:row>
      <xdr:rowOff>151130</xdr:rowOff>
    </xdr:to>
    <xdr:sp macro="" textlink="">
      <xdr:nvSpPr>
        <xdr:cNvPr id="435" name="フローチャート: 判断 434"/>
        <xdr:cNvSpPr/>
      </xdr:nvSpPr>
      <xdr:spPr>
        <a:xfrm>
          <a:off x="15621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135907</xdr:rowOff>
    </xdr:from>
    <xdr:ext cx="736600" cy="259045"/>
    <xdr:sp macro="" textlink="">
      <xdr:nvSpPr>
        <xdr:cNvPr id="436" name="テキスト ボックス 435"/>
        <xdr:cNvSpPr txBox="1"/>
      </xdr:nvSpPr>
      <xdr:spPr>
        <a:xfrm>
          <a:off x="15290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43180</xdr:rowOff>
    </xdr:from>
    <xdr:to>
      <xdr:col>73</xdr:col>
      <xdr:colOff>180975</xdr:colOff>
      <xdr:row>76</xdr:row>
      <xdr:rowOff>73661</xdr:rowOff>
    </xdr:to>
    <xdr:cxnSp macro="">
      <xdr:nvCxnSpPr>
        <xdr:cNvPr id="437" name="直線コネクタ 436"/>
        <xdr:cNvCxnSpPr/>
      </xdr:nvCxnSpPr>
      <xdr:spPr>
        <a:xfrm>
          <a:off x="13893800" y="130733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152400</xdr:rowOff>
    </xdr:from>
    <xdr:to>
      <xdr:col>74</xdr:col>
      <xdr:colOff>31750</xdr:colOff>
      <xdr:row>77</xdr:row>
      <xdr:rowOff>82550</xdr:rowOff>
    </xdr:to>
    <xdr:sp macro="" textlink="">
      <xdr:nvSpPr>
        <xdr:cNvPr id="438" name="フローチャート: 判断 437"/>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67327</xdr:rowOff>
    </xdr:from>
    <xdr:ext cx="762000" cy="259045"/>
    <xdr:sp macro="" textlink="">
      <xdr:nvSpPr>
        <xdr:cNvPr id="439" name="テキスト ボックス 438"/>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43180</xdr:rowOff>
    </xdr:from>
    <xdr:to>
      <xdr:col>69</xdr:col>
      <xdr:colOff>92075</xdr:colOff>
      <xdr:row>76</xdr:row>
      <xdr:rowOff>104139</xdr:rowOff>
    </xdr:to>
    <xdr:cxnSp macro="">
      <xdr:nvCxnSpPr>
        <xdr:cNvPr id="440" name="直線コネクタ 439"/>
        <xdr:cNvCxnSpPr/>
      </xdr:nvCxnSpPr>
      <xdr:spPr>
        <a:xfrm flipV="1">
          <a:off x="13004800" y="130733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1" name="フローチャート: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2" name="テキスト ボックス 441"/>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3" name="フローチャート: 判断 442"/>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44" name="テキスト ボックス 443"/>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137161</xdr:rowOff>
    </xdr:from>
    <xdr:to>
      <xdr:col>82</xdr:col>
      <xdr:colOff>158750</xdr:colOff>
      <xdr:row>77</xdr:row>
      <xdr:rowOff>67311</xdr:rowOff>
    </xdr:to>
    <xdr:sp macro="" textlink="">
      <xdr:nvSpPr>
        <xdr:cNvPr id="450" name="楕円 449"/>
        <xdr:cNvSpPr/>
      </xdr:nvSpPr>
      <xdr:spPr>
        <a:xfrm>
          <a:off x="16459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153688</xdr:rowOff>
    </xdr:from>
    <xdr:ext cx="762000" cy="259045"/>
    <xdr:sp macro="" textlink="">
      <xdr:nvSpPr>
        <xdr:cNvPr id="451" name="公債費以外該当値テキスト"/>
        <xdr:cNvSpPr txBox="1"/>
      </xdr:nvSpPr>
      <xdr:spPr>
        <a:xfrm>
          <a:off x="165989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30480</xdr:rowOff>
    </xdr:from>
    <xdr:to>
      <xdr:col>78</xdr:col>
      <xdr:colOff>120650</xdr:colOff>
      <xdr:row>76</xdr:row>
      <xdr:rowOff>132080</xdr:rowOff>
    </xdr:to>
    <xdr:sp macro="" textlink="">
      <xdr:nvSpPr>
        <xdr:cNvPr id="452" name="楕円 451"/>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142257</xdr:rowOff>
    </xdr:from>
    <xdr:ext cx="736600" cy="259045"/>
    <xdr:sp macro="" textlink="">
      <xdr:nvSpPr>
        <xdr:cNvPr id="453" name="テキスト ボックス 452"/>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22861</xdr:rowOff>
    </xdr:from>
    <xdr:to>
      <xdr:col>74</xdr:col>
      <xdr:colOff>31750</xdr:colOff>
      <xdr:row>76</xdr:row>
      <xdr:rowOff>124461</xdr:rowOff>
    </xdr:to>
    <xdr:sp macro="" textlink="">
      <xdr:nvSpPr>
        <xdr:cNvPr id="454" name="楕円 453"/>
        <xdr:cNvSpPr/>
      </xdr:nvSpPr>
      <xdr:spPr>
        <a:xfrm>
          <a:off x="14732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134637</xdr:rowOff>
    </xdr:from>
    <xdr:ext cx="762000" cy="259045"/>
    <xdr:sp macro="" textlink="">
      <xdr:nvSpPr>
        <xdr:cNvPr id="455" name="テキスト ボックス 454"/>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163830</xdr:rowOff>
    </xdr:from>
    <xdr:to>
      <xdr:col>69</xdr:col>
      <xdr:colOff>142875</xdr:colOff>
      <xdr:row>76</xdr:row>
      <xdr:rowOff>93980</xdr:rowOff>
    </xdr:to>
    <xdr:sp macro="" textlink="">
      <xdr:nvSpPr>
        <xdr:cNvPr id="456" name="楕円 455"/>
        <xdr:cNvSpPr/>
      </xdr:nvSpPr>
      <xdr:spPr>
        <a:xfrm>
          <a:off x="13843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104157</xdr:rowOff>
    </xdr:from>
    <xdr:ext cx="762000" cy="259045"/>
    <xdr:sp macro="" textlink="">
      <xdr:nvSpPr>
        <xdr:cNvPr id="457" name="テキスト ボックス 456"/>
        <xdr:cNvSpPr txBox="1"/>
      </xdr:nvSpPr>
      <xdr:spPr>
        <a:xfrm>
          <a:off x="13512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58" name="楕円 457"/>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59" name="テキスト ボックス 458"/>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兵庫県伊丹市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108011</xdr:rowOff>
    </xdr:from>
    <xdr:to>
      <xdr:col>29</xdr:col>
      <xdr:colOff>127000</xdr:colOff>
      <xdr:row>20</xdr:row>
      <xdr:rowOff>75504</xdr:rowOff>
    </xdr:to>
    <xdr:cxnSp macro="">
      <xdr:nvCxnSpPr>
        <xdr:cNvPr id="43" name="直線コネクタ 42"/>
        <xdr:cNvCxnSpPr/>
      </xdr:nvCxnSpPr>
      <xdr:spPr bwMode="auto">
        <a:xfrm flipV="1">
          <a:off x="5651500" y="2041586"/>
          <a:ext cx="0" cy="1510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47581</xdr:rowOff>
    </xdr:from>
    <xdr:ext cx="762000" cy="259045"/>
    <xdr:sp macro="" textlink="">
      <xdr:nvSpPr>
        <xdr:cNvPr id="44" name="人口1人当たり決算額の推移最小値テキスト130"/>
        <xdr:cNvSpPr txBox="1"/>
      </xdr:nvSpPr>
      <xdr:spPr>
        <a:xfrm>
          <a:off x="5740400" y="352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75504</xdr:rowOff>
    </xdr:from>
    <xdr:to>
      <xdr:col>30</xdr:col>
      <xdr:colOff>25400</xdr:colOff>
      <xdr:row>20</xdr:row>
      <xdr:rowOff>75504</xdr:rowOff>
    </xdr:to>
    <xdr:cxnSp macro="">
      <xdr:nvCxnSpPr>
        <xdr:cNvPr id="45" name="直線コネクタ 44"/>
        <xdr:cNvCxnSpPr/>
      </xdr:nvCxnSpPr>
      <xdr:spPr bwMode="auto">
        <a:xfrm>
          <a:off x="5562600" y="35521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22938</xdr:rowOff>
    </xdr:from>
    <xdr:ext cx="762000" cy="259045"/>
    <xdr:sp macro="" textlink="">
      <xdr:nvSpPr>
        <xdr:cNvPr id="46" name="人口1人当たり決算額の推移最大値テキスト130"/>
        <xdr:cNvSpPr txBox="1"/>
      </xdr:nvSpPr>
      <xdr:spPr>
        <a:xfrm>
          <a:off x="5740400" y="178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108011</xdr:rowOff>
    </xdr:from>
    <xdr:to>
      <xdr:col>30</xdr:col>
      <xdr:colOff>25400</xdr:colOff>
      <xdr:row>11</xdr:row>
      <xdr:rowOff>108011</xdr:rowOff>
    </xdr:to>
    <xdr:cxnSp macro="">
      <xdr:nvCxnSpPr>
        <xdr:cNvPr id="47" name="直線コネクタ 46"/>
        <xdr:cNvCxnSpPr/>
      </xdr:nvCxnSpPr>
      <xdr:spPr bwMode="auto">
        <a:xfrm>
          <a:off x="5562600" y="20415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57079</xdr:rowOff>
    </xdr:from>
    <xdr:to>
      <xdr:col>29</xdr:col>
      <xdr:colOff>127000</xdr:colOff>
      <xdr:row>15</xdr:row>
      <xdr:rowOff>151628</xdr:rowOff>
    </xdr:to>
    <xdr:cxnSp macro="">
      <xdr:nvCxnSpPr>
        <xdr:cNvPr id="48" name="直線コネクタ 47"/>
        <xdr:cNvCxnSpPr/>
      </xdr:nvCxnSpPr>
      <xdr:spPr bwMode="auto">
        <a:xfrm flipV="1">
          <a:off x="5003800" y="2676454"/>
          <a:ext cx="647700" cy="94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69110</xdr:rowOff>
    </xdr:from>
    <xdr:ext cx="762000" cy="259045"/>
    <xdr:sp macro="" textlink="">
      <xdr:nvSpPr>
        <xdr:cNvPr id="49" name="人口1人当たり決算額の推移平均値テキスト130"/>
        <xdr:cNvSpPr txBox="1"/>
      </xdr:nvSpPr>
      <xdr:spPr>
        <a:xfrm>
          <a:off x="5740400" y="2859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97033</xdr:rowOff>
    </xdr:from>
    <xdr:to>
      <xdr:col>29</xdr:col>
      <xdr:colOff>177800</xdr:colOff>
      <xdr:row>17</xdr:row>
      <xdr:rowOff>27183</xdr:rowOff>
    </xdr:to>
    <xdr:sp macro="" textlink="">
      <xdr:nvSpPr>
        <xdr:cNvPr id="50" name="フローチャート: 判断 49"/>
        <xdr:cNvSpPr/>
      </xdr:nvSpPr>
      <xdr:spPr bwMode="auto">
        <a:xfrm>
          <a:off x="56007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151628</xdr:rowOff>
    </xdr:from>
    <xdr:to>
      <xdr:col>26</xdr:col>
      <xdr:colOff>50800</xdr:colOff>
      <xdr:row>16</xdr:row>
      <xdr:rowOff>11176</xdr:rowOff>
    </xdr:to>
    <xdr:cxnSp macro="">
      <xdr:nvCxnSpPr>
        <xdr:cNvPr id="51" name="直線コネクタ 50"/>
        <xdr:cNvCxnSpPr/>
      </xdr:nvCxnSpPr>
      <xdr:spPr bwMode="auto">
        <a:xfrm flipV="1">
          <a:off x="4305300" y="2771003"/>
          <a:ext cx="698500" cy="30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125974</xdr:rowOff>
    </xdr:from>
    <xdr:to>
      <xdr:col>26</xdr:col>
      <xdr:colOff>101600</xdr:colOff>
      <xdr:row>17</xdr:row>
      <xdr:rowOff>56124</xdr:rowOff>
    </xdr:to>
    <xdr:sp macro="" textlink="">
      <xdr:nvSpPr>
        <xdr:cNvPr id="52" name="フローチャート: 判断 51"/>
        <xdr:cNvSpPr/>
      </xdr:nvSpPr>
      <xdr:spPr bwMode="auto">
        <a:xfrm>
          <a:off x="49530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40901</xdr:rowOff>
    </xdr:from>
    <xdr:ext cx="736600" cy="259045"/>
    <xdr:sp macro="" textlink="">
      <xdr:nvSpPr>
        <xdr:cNvPr id="53" name="テキスト ボックス 52"/>
        <xdr:cNvSpPr txBox="1"/>
      </xdr:nvSpPr>
      <xdr:spPr>
        <a:xfrm>
          <a:off x="4622800" y="3003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11176</xdr:rowOff>
    </xdr:from>
    <xdr:to>
      <xdr:col>22</xdr:col>
      <xdr:colOff>114300</xdr:colOff>
      <xdr:row>16</xdr:row>
      <xdr:rowOff>70703</xdr:rowOff>
    </xdr:to>
    <xdr:cxnSp macro="">
      <xdr:nvCxnSpPr>
        <xdr:cNvPr id="54" name="直線コネクタ 53"/>
        <xdr:cNvCxnSpPr/>
      </xdr:nvCxnSpPr>
      <xdr:spPr bwMode="auto">
        <a:xfrm flipV="1">
          <a:off x="3606800" y="2802001"/>
          <a:ext cx="698500" cy="59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86426</xdr:rowOff>
    </xdr:from>
    <xdr:to>
      <xdr:col>22</xdr:col>
      <xdr:colOff>165100</xdr:colOff>
      <xdr:row>17</xdr:row>
      <xdr:rowOff>16576</xdr:rowOff>
    </xdr:to>
    <xdr:sp macro="" textlink="">
      <xdr:nvSpPr>
        <xdr:cNvPr id="55" name="フローチャート: 判断 54"/>
        <xdr:cNvSpPr/>
      </xdr:nvSpPr>
      <xdr:spPr bwMode="auto">
        <a:xfrm>
          <a:off x="42545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1353</xdr:rowOff>
    </xdr:from>
    <xdr:ext cx="762000" cy="259045"/>
    <xdr:sp macro="" textlink="">
      <xdr:nvSpPr>
        <xdr:cNvPr id="56" name="テキスト ボックス 55"/>
        <xdr:cNvSpPr txBox="1"/>
      </xdr:nvSpPr>
      <xdr:spPr>
        <a:xfrm>
          <a:off x="3924300" y="296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70703</xdr:rowOff>
    </xdr:from>
    <xdr:to>
      <xdr:col>18</xdr:col>
      <xdr:colOff>177800</xdr:colOff>
      <xdr:row>16</xdr:row>
      <xdr:rowOff>100193</xdr:rowOff>
    </xdr:to>
    <xdr:cxnSp macro="">
      <xdr:nvCxnSpPr>
        <xdr:cNvPr id="57" name="直線コネクタ 56"/>
        <xdr:cNvCxnSpPr/>
      </xdr:nvCxnSpPr>
      <xdr:spPr bwMode="auto">
        <a:xfrm flipV="1">
          <a:off x="2908300" y="2861528"/>
          <a:ext cx="698500" cy="29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106177</xdr:rowOff>
    </xdr:from>
    <xdr:to>
      <xdr:col>19</xdr:col>
      <xdr:colOff>38100</xdr:colOff>
      <xdr:row>17</xdr:row>
      <xdr:rowOff>36327</xdr:rowOff>
    </xdr:to>
    <xdr:sp macro="" textlink="">
      <xdr:nvSpPr>
        <xdr:cNvPr id="58" name="フローチャート: 判断 57"/>
        <xdr:cNvSpPr/>
      </xdr:nvSpPr>
      <xdr:spPr bwMode="auto">
        <a:xfrm>
          <a:off x="3556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21104</xdr:rowOff>
    </xdr:from>
    <xdr:ext cx="762000" cy="259045"/>
    <xdr:sp macro="" textlink="">
      <xdr:nvSpPr>
        <xdr:cNvPr id="59" name="テキスト ボックス 58"/>
        <xdr:cNvSpPr txBox="1"/>
      </xdr:nvSpPr>
      <xdr:spPr>
        <a:xfrm>
          <a:off x="32258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53416</xdr:rowOff>
    </xdr:from>
    <xdr:to>
      <xdr:col>15</xdr:col>
      <xdr:colOff>101600</xdr:colOff>
      <xdr:row>16</xdr:row>
      <xdr:rowOff>155016</xdr:rowOff>
    </xdr:to>
    <xdr:sp macro="" textlink="">
      <xdr:nvSpPr>
        <xdr:cNvPr id="60" name="フローチャート: 判断 59"/>
        <xdr:cNvSpPr/>
      </xdr:nvSpPr>
      <xdr:spPr bwMode="auto">
        <a:xfrm>
          <a:off x="28575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139793</xdr:rowOff>
    </xdr:from>
    <xdr:ext cx="762000" cy="259045"/>
    <xdr:sp macro="" textlink="">
      <xdr:nvSpPr>
        <xdr:cNvPr id="61" name="テキスト ボックス 60"/>
        <xdr:cNvSpPr txBox="1"/>
      </xdr:nvSpPr>
      <xdr:spPr>
        <a:xfrm>
          <a:off x="2527300" y="29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6279</xdr:rowOff>
    </xdr:from>
    <xdr:to>
      <xdr:col>29</xdr:col>
      <xdr:colOff>177800</xdr:colOff>
      <xdr:row>15</xdr:row>
      <xdr:rowOff>107879</xdr:rowOff>
    </xdr:to>
    <xdr:sp macro="" textlink="">
      <xdr:nvSpPr>
        <xdr:cNvPr id="67" name="楕円 66"/>
        <xdr:cNvSpPr/>
      </xdr:nvSpPr>
      <xdr:spPr bwMode="auto">
        <a:xfrm>
          <a:off x="5600700" y="2625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22806</xdr:rowOff>
    </xdr:from>
    <xdr:ext cx="762000" cy="259045"/>
    <xdr:sp macro="" textlink="">
      <xdr:nvSpPr>
        <xdr:cNvPr id="68" name="人口1人当たり決算額の推移該当値テキスト130"/>
        <xdr:cNvSpPr txBox="1"/>
      </xdr:nvSpPr>
      <xdr:spPr>
        <a:xfrm>
          <a:off x="5740400" y="2470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100828</xdr:rowOff>
    </xdr:from>
    <xdr:to>
      <xdr:col>26</xdr:col>
      <xdr:colOff>101600</xdr:colOff>
      <xdr:row>16</xdr:row>
      <xdr:rowOff>30978</xdr:rowOff>
    </xdr:to>
    <xdr:sp macro="" textlink="">
      <xdr:nvSpPr>
        <xdr:cNvPr id="69" name="楕円 68"/>
        <xdr:cNvSpPr/>
      </xdr:nvSpPr>
      <xdr:spPr bwMode="auto">
        <a:xfrm>
          <a:off x="4953000" y="2720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41155</xdr:rowOff>
    </xdr:from>
    <xdr:ext cx="736600" cy="259045"/>
    <xdr:sp macro="" textlink="">
      <xdr:nvSpPr>
        <xdr:cNvPr id="70" name="テキスト ボックス 69"/>
        <xdr:cNvSpPr txBox="1"/>
      </xdr:nvSpPr>
      <xdr:spPr>
        <a:xfrm>
          <a:off x="4622800" y="2489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131826</xdr:rowOff>
    </xdr:from>
    <xdr:to>
      <xdr:col>22</xdr:col>
      <xdr:colOff>165100</xdr:colOff>
      <xdr:row>16</xdr:row>
      <xdr:rowOff>61976</xdr:rowOff>
    </xdr:to>
    <xdr:sp macro="" textlink="">
      <xdr:nvSpPr>
        <xdr:cNvPr id="71" name="楕円 70"/>
        <xdr:cNvSpPr/>
      </xdr:nvSpPr>
      <xdr:spPr bwMode="auto">
        <a:xfrm>
          <a:off x="4254500" y="2751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72153</xdr:rowOff>
    </xdr:from>
    <xdr:ext cx="762000" cy="259045"/>
    <xdr:sp macro="" textlink="">
      <xdr:nvSpPr>
        <xdr:cNvPr id="72" name="テキスト ボックス 71"/>
        <xdr:cNvSpPr txBox="1"/>
      </xdr:nvSpPr>
      <xdr:spPr>
        <a:xfrm>
          <a:off x="3924300" y="2520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19903</xdr:rowOff>
    </xdr:from>
    <xdr:to>
      <xdr:col>19</xdr:col>
      <xdr:colOff>38100</xdr:colOff>
      <xdr:row>16</xdr:row>
      <xdr:rowOff>121503</xdr:rowOff>
    </xdr:to>
    <xdr:sp macro="" textlink="">
      <xdr:nvSpPr>
        <xdr:cNvPr id="73" name="楕円 72"/>
        <xdr:cNvSpPr/>
      </xdr:nvSpPr>
      <xdr:spPr bwMode="auto">
        <a:xfrm>
          <a:off x="3556000" y="2810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131680</xdr:rowOff>
    </xdr:from>
    <xdr:ext cx="762000" cy="259045"/>
    <xdr:sp macro="" textlink="">
      <xdr:nvSpPr>
        <xdr:cNvPr id="74" name="テキスト ボックス 73"/>
        <xdr:cNvSpPr txBox="1"/>
      </xdr:nvSpPr>
      <xdr:spPr>
        <a:xfrm>
          <a:off x="3225800" y="257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49393</xdr:rowOff>
    </xdr:from>
    <xdr:to>
      <xdr:col>15</xdr:col>
      <xdr:colOff>101600</xdr:colOff>
      <xdr:row>16</xdr:row>
      <xdr:rowOff>150993</xdr:rowOff>
    </xdr:to>
    <xdr:sp macro="" textlink="">
      <xdr:nvSpPr>
        <xdr:cNvPr id="75" name="楕円 74"/>
        <xdr:cNvSpPr/>
      </xdr:nvSpPr>
      <xdr:spPr bwMode="auto">
        <a:xfrm>
          <a:off x="2857500" y="2840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161170</xdr:rowOff>
    </xdr:from>
    <xdr:ext cx="762000" cy="259045"/>
    <xdr:sp macro="" textlink="">
      <xdr:nvSpPr>
        <xdr:cNvPr id="76" name="テキスト ボックス 75"/>
        <xdr:cNvSpPr txBox="1"/>
      </xdr:nvSpPr>
      <xdr:spPr>
        <a:xfrm>
          <a:off x="2527300" y="2609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255778</xdr:rowOff>
    </xdr:from>
    <xdr:to>
      <xdr:col>29</xdr:col>
      <xdr:colOff>127000</xdr:colOff>
      <xdr:row>37</xdr:row>
      <xdr:rowOff>162281</xdr:rowOff>
    </xdr:to>
    <xdr:cxnSp macro="">
      <xdr:nvCxnSpPr>
        <xdr:cNvPr id="104" name="直線コネクタ 103"/>
        <xdr:cNvCxnSpPr/>
      </xdr:nvCxnSpPr>
      <xdr:spPr bwMode="auto">
        <a:xfrm flipV="1">
          <a:off x="5651500" y="6180328"/>
          <a:ext cx="0" cy="11066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134358</xdr:rowOff>
    </xdr:from>
    <xdr:ext cx="762000" cy="259045"/>
    <xdr:sp macro="" textlink="">
      <xdr:nvSpPr>
        <xdr:cNvPr id="105" name="人口1人当たり決算額の推移最小値テキスト445"/>
        <xdr:cNvSpPr txBox="1"/>
      </xdr:nvSpPr>
      <xdr:spPr>
        <a:xfrm>
          <a:off x="5740400" y="725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162281</xdr:rowOff>
    </xdr:from>
    <xdr:to>
      <xdr:col>30</xdr:col>
      <xdr:colOff>25400</xdr:colOff>
      <xdr:row>37</xdr:row>
      <xdr:rowOff>162281</xdr:rowOff>
    </xdr:to>
    <xdr:cxnSp macro="">
      <xdr:nvCxnSpPr>
        <xdr:cNvPr id="106" name="直線コネクタ 105"/>
        <xdr:cNvCxnSpPr/>
      </xdr:nvCxnSpPr>
      <xdr:spPr bwMode="auto">
        <a:xfrm>
          <a:off x="5562600" y="7286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170705</xdr:rowOff>
    </xdr:from>
    <xdr:ext cx="762000" cy="259045"/>
    <xdr:sp macro="" textlink="">
      <xdr:nvSpPr>
        <xdr:cNvPr id="107" name="人口1人当たり決算額の推移最大値テキスト445"/>
        <xdr:cNvSpPr txBox="1"/>
      </xdr:nvSpPr>
      <xdr:spPr>
        <a:xfrm>
          <a:off x="5740400" y="59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255778</xdr:rowOff>
    </xdr:from>
    <xdr:to>
      <xdr:col>30</xdr:col>
      <xdr:colOff>25400</xdr:colOff>
      <xdr:row>33</xdr:row>
      <xdr:rowOff>255778</xdr:rowOff>
    </xdr:to>
    <xdr:cxnSp macro="">
      <xdr:nvCxnSpPr>
        <xdr:cNvPr id="108" name="直線コネクタ 107"/>
        <xdr:cNvCxnSpPr/>
      </xdr:nvCxnSpPr>
      <xdr:spPr bwMode="auto">
        <a:xfrm>
          <a:off x="5562600" y="61803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161785</xdr:rowOff>
    </xdr:from>
    <xdr:to>
      <xdr:col>29</xdr:col>
      <xdr:colOff>127000</xdr:colOff>
      <xdr:row>35</xdr:row>
      <xdr:rowOff>221564</xdr:rowOff>
    </xdr:to>
    <xdr:cxnSp macro="">
      <xdr:nvCxnSpPr>
        <xdr:cNvPr id="109" name="直線コネクタ 108"/>
        <xdr:cNvCxnSpPr/>
      </xdr:nvCxnSpPr>
      <xdr:spPr bwMode="auto">
        <a:xfrm>
          <a:off x="5003800" y="6772135"/>
          <a:ext cx="647700" cy="59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239425</xdr:rowOff>
    </xdr:from>
    <xdr:ext cx="762000" cy="259045"/>
    <xdr:sp macro="" textlink="">
      <xdr:nvSpPr>
        <xdr:cNvPr id="110" name="人口1人当たり決算額の推移平均値テキスト445"/>
        <xdr:cNvSpPr txBox="1"/>
      </xdr:nvSpPr>
      <xdr:spPr>
        <a:xfrm>
          <a:off x="5740400" y="68497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267348</xdr:rowOff>
    </xdr:from>
    <xdr:to>
      <xdr:col>29</xdr:col>
      <xdr:colOff>177800</xdr:colOff>
      <xdr:row>36</xdr:row>
      <xdr:rowOff>26048</xdr:rowOff>
    </xdr:to>
    <xdr:sp macro="" textlink="">
      <xdr:nvSpPr>
        <xdr:cNvPr id="111" name="フローチャート: 判断 110"/>
        <xdr:cNvSpPr/>
      </xdr:nvSpPr>
      <xdr:spPr bwMode="auto">
        <a:xfrm>
          <a:off x="56007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111875</xdr:rowOff>
    </xdr:from>
    <xdr:to>
      <xdr:col>26</xdr:col>
      <xdr:colOff>50800</xdr:colOff>
      <xdr:row>35</xdr:row>
      <xdr:rowOff>161785</xdr:rowOff>
    </xdr:to>
    <xdr:cxnSp macro="">
      <xdr:nvCxnSpPr>
        <xdr:cNvPr id="112" name="直線コネクタ 111"/>
        <xdr:cNvCxnSpPr/>
      </xdr:nvCxnSpPr>
      <xdr:spPr bwMode="auto">
        <a:xfrm>
          <a:off x="4305300" y="6722225"/>
          <a:ext cx="698500" cy="49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279044</xdr:rowOff>
    </xdr:from>
    <xdr:to>
      <xdr:col>26</xdr:col>
      <xdr:colOff>101600</xdr:colOff>
      <xdr:row>36</xdr:row>
      <xdr:rowOff>37744</xdr:rowOff>
    </xdr:to>
    <xdr:sp macro="" textlink="">
      <xdr:nvSpPr>
        <xdr:cNvPr id="113" name="フローチャート: 判断 112"/>
        <xdr:cNvSpPr/>
      </xdr:nvSpPr>
      <xdr:spPr bwMode="auto">
        <a:xfrm>
          <a:off x="4953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22521</xdr:rowOff>
    </xdr:from>
    <xdr:ext cx="736600" cy="259045"/>
    <xdr:sp macro="" textlink="">
      <xdr:nvSpPr>
        <xdr:cNvPr id="114" name="テキスト ボックス 113"/>
        <xdr:cNvSpPr txBox="1"/>
      </xdr:nvSpPr>
      <xdr:spPr>
        <a:xfrm>
          <a:off x="4622800" y="6975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97015</xdr:rowOff>
    </xdr:from>
    <xdr:to>
      <xdr:col>22</xdr:col>
      <xdr:colOff>114300</xdr:colOff>
      <xdr:row>35</xdr:row>
      <xdr:rowOff>111875</xdr:rowOff>
    </xdr:to>
    <xdr:cxnSp macro="">
      <xdr:nvCxnSpPr>
        <xdr:cNvPr id="115" name="直線コネクタ 114"/>
        <xdr:cNvCxnSpPr/>
      </xdr:nvCxnSpPr>
      <xdr:spPr bwMode="auto">
        <a:xfrm>
          <a:off x="3606800" y="6707365"/>
          <a:ext cx="698500" cy="14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274548</xdr:rowOff>
    </xdr:from>
    <xdr:to>
      <xdr:col>22</xdr:col>
      <xdr:colOff>165100</xdr:colOff>
      <xdr:row>36</xdr:row>
      <xdr:rowOff>33248</xdr:rowOff>
    </xdr:to>
    <xdr:sp macro="" textlink="">
      <xdr:nvSpPr>
        <xdr:cNvPr id="116" name="フローチャート: 判断 115"/>
        <xdr:cNvSpPr/>
      </xdr:nvSpPr>
      <xdr:spPr bwMode="auto">
        <a:xfrm>
          <a:off x="4254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18025</xdr:rowOff>
    </xdr:from>
    <xdr:ext cx="762000" cy="259045"/>
    <xdr:sp macro="" textlink="">
      <xdr:nvSpPr>
        <xdr:cNvPr id="117" name="テキスト ボックス 116"/>
        <xdr:cNvSpPr txBox="1"/>
      </xdr:nvSpPr>
      <xdr:spPr>
        <a:xfrm>
          <a:off x="3924300" y="697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72860</xdr:rowOff>
    </xdr:from>
    <xdr:to>
      <xdr:col>18</xdr:col>
      <xdr:colOff>177800</xdr:colOff>
      <xdr:row>35</xdr:row>
      <xdr:rowOff>97015</xdr:rowOff>
    </xdr:to>
    <xdr:cxnSp macro="">
      <xdr:nvCxnSpPr>
        <xdr:cNvPr id="118" name="直線コネクタ 117"/>
        <xdr:cNvCxnSpPr/>
      </xdr:nvCxnSpPr>
      <xdr:spPr bwMode="auto">
        <a:xfrm>
          <a:off x="2908300" y="6683210"/>
          <a:ext cx="698500" cy="24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272948</xdr:rowOff>
    </xdr:from>
    <xdr:to>
      <xdr:col>19</xdr:col>
      <xdr:colOff>38100</xdr:colOff>
      <xdr:row>36</xdr:row>
      <xdr:rowOff>31648</xdr:rowOff>
    </xdr:to>
    <xdr:sp macro="" textlink="">
      <xdr:nvSpPr>
        <xdr:cNvPr id="119" name="フローチャート: 判断 118"/>
        <xdr:cNvSpPr/>
      </xdr:nvSpPr>
      <xdr:spPr bwMode="auto">
        <a:xfrm>
          <a:off x="3556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16425</xdr:rowOff>
    </xdr:from>
    <xdr:ext cx="762000" cy="259045"/>
    <xdr:sp macro="" textlink="">
      <xdr:nvSpPr>
        <xdr:cNvPr id="120" name="テキスト ボックス 119"/>
        <xdr:cNvSpPr txBox="1"/>
      </xdr:nvSpPr>
      <xdr:spPr>
        <a:xfrm>
          <a:off x="3225800" y="69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224942</xdr:rowOff>
    </xdr:from>
    <xdr:to>
      <xdr:col>15</xdr:col>
      <xdr:colOff>101600</xdr:colOff>
      <xdr:row>35</xdr:row>
      <xdr:rowOff>326542</xdr:rowOff>
    </xdr:to>
    <xdr:sp macro="" textlink="">
      <xdr:nvSpPr>
        <xdr:cNvPr id="121" name="フローチャート: 判断 120"/>
        <xdr:cNvSpPr/>
      </xdr:nvSpPr>
      <xdr:spPr bwMode="auto">
        <a:xfrm>
          <a:off x="2857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311319</xdr:rowOff>
    </xdr:from>
    <xdr:ext cx="762000" cy="259045"/>
    <xdr:sp macro="" textlink="">
      <xdr:nvSpPr>
        <xdr:cNvPr id="122" name="テキスト ボックス 121"/>
        <xdr:cNvSpPr txBox="1"/>
      </xdr:nvSpPr>
      <xdr:spPr>
        <a:xfrm>
          <a:off x="2527300" y="69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170764</xdr:rowOff>
    </xdr:from>
    <xdr:to>
      <xdr:col>29</xdr:col>
      <xdr:colOff>177800</xdr:colOff>
      <xdr:row>35</xdr:row>
      <xdr:rowOff>272364</xdr:rowOff>
    </xdr:to>
    <xdr:sp macro="" textlink="">
      <xdr:nvSpPr>
        <xdr:cNvPr id="128" name="楕円 127"/>
        <xdr:cNvSpPr/>
      </xdr:nvSpPr>
      <xdr:spPr bwMode="auto">
        <a:xfrm>
          <a:off x="5600700" y="6781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15841</xdr:rowOff>
    </xdr:from>
    <xdr:ext cx="762000" cy="259045"/>
    <xdr:sp macro="" textlink="">
      <xdr:nvSpPr>
        <xdr:cNvPr id="129" name="人口1人当たり決算額の推移該当値テキスト445"/>
        <xdr:cNvSpPr txBox="1"/>
      </xdr:nvSpPr>
      <xdr:spPr>
        <a:xfrm>
          <a:off x="5740400" y="662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110985</xdr:rowOff>
    </xdr:from>
    <xdr:to>
      <xdr:col>26</xdr:col>
      <xdr:colOff>101600</xdr:colOff>
      <xdr:row>35</xdr:row>
      <xdr:rowOff>212585</xdr:rowOff>
    </xdr:to>
    <xdr:sp macro="" textlink="">
      <xdr:nvSpPr>
        <xdr:cNvPr id="130" name="楕円 129"/>
        <xdr:cNvSpPr/>
      </xdr:nvSpPr>
      <xdr:spPr bwMode="auto">
        <a:xfrm>
          <a:off x="4953000" y="6721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222762</xdr:rowOff>
    </xdr:from>
    <xdr:ext cx="736600" cy="259045"/>
    <xdr:sp macro="" textlink="">
      <xdr:nvSpPr>
        <xdr:cNvPr id="131" name="テキスト ボックス 130"/>
        <xdr:cNvSpPr txBox="1"/>
      </xdr:nvSpPr>
      <xdr:spPr>
        <a:xfrm>
          <a:off x="4622800" y="6490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61075</xdr:rowOff>
    </xdr:from>
    <xdr:to>
      <xdr:col>22</xdr:col>
      <xdr:colOff>165100</xdr:colOff>
      <xdr:row>35</xdr:row>
      <xdr:rowOff>162675</xdr:rowOff>
    </xdr:to>
    <xdr:sp macro="" textlink="">
      <xdr:nvSpPr>
        <xdr:cNvPr id="132" name="楕円 131"/>
        <xdr:cNvSpPr/>
      </xdr:nvSpPr>
      <xdr:spPr bwMode="auto">
        <a:xfrm>
          <a:off x="4254500" y="6671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172852</xdr:rowOff>
    </xdr:from>
    <xdr:ext cx="762000" cy="259045"/>
    <xdr:sp macro="" textlink="">
      <xdr:nvSpPr>
        <xdr:cNvPr id="133" name="テキスト ボックス 132"/>
        <xdr:cNvSpPr txBox="1"/>
      </xdr:nvSpPr>
      <xdr:spPr>
        <a:xfrm>
          <a:off x="3924300" y="6440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46215</xdr:rowOff>
    </xdr:from>
    <xdr:to>
      <xdr:col>19</xdr:col>
      <xdr:colOff>38100</xdr:colOff>
      <xdr:row>35</xdr:row>
      <xdr:rowOff>147815</xdr:rowOff>
    </xdr:to>
    <xdr:sp macro="" textlink="">
      <xdr:nvSpPr>
        <xdr:cNvPr id="134" name="楕円 133"/>
        <xdr:cNvSpPr/>
      </xdr:nvSpPr>
      <xdr:spPr bwMode="auto">
        <a:xfrm>
          <a:off x="3556000" y="6656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157992</xdr:rowOff>
    </xdr:from>
    <xdr:ext cx="762000" cy="259045"/>
    <xdr:sp macro="" textlink="">
      <xdr:nvSpPr>
        <xdr:cNvPr id="135" name="テキスト ボックス 134"/>
        <xdr:cNvSpPr txBox="1"/>
      </xdr:nvSpPr>
      <xdr:spPr>
        <a:xfrm>
          <a:off x="3225800" y="6425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22060</xdr:rowOff>
    </xdr:from>
    <xdr:to>
      <xdr:col>15</xdr:col>
      <xdr:colOff>101600</xdr:colOff>
      <xdr:row>35</xdr:row>
      <xdr:rowOff>123660</xdr:rowOff>
    </xdr:to>
    <xdr:sp macro="" textlink="">
      <xdr:nvSpPr>
        <xdr:cNvPr id="136" name="楕円 135"/>
        <xdr:cNvSpPr/>
      </xdr:nvSpPr>
      <xdr:spPr bwMode="auto">
        <a:xfrm>
          <a:off x="2857500" y="6632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133837</xdr:rowOff>
    </xdr:from>
    <xdr:ext cx="762000" cy="259045"/>
    <xdr:sp macro="" textlink="">
      <xdr:nvSpPr>
        <xdr:cNvPr id="137" name="テキスト ボックス 136"/>
        <xdr:cNvSpPr txBox="1"/>
      </xdr:nvSpPr>
      <xdr:spPr>
        <a:xfrm>
          <a:off x="2527300" y="64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兵庫県伊丹市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203,539
200,312
25.00
76,414,042
75,399,871
770,412
41,330,214
59,448,108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120307</xdr:rowOff>
    </xdr:from>
    <xdr:to>
      <xdr:col>24</xdr:col>
      <xdr:colOff>62865</xdr:colOff>
      <xdr:row>38</xdr:row>
      <xdr:rowOff>140462</xdr:rowOff>
    </xdr:to>
    <xdr:cxnSp macro="">
      <xdr:nvCxnSpPr>
        <xdr:cNvPr id="56" name="直線コネクタ 55"/>
        <xdr:cNvCxnSpPr/>
      </xdr:nvCxnSpPr>
      <xdr:spPr>
        <a:xfrm flipV="1">
          <a:off x="4633595" y="5435257"/>
          <a:ext cx="1270" cy="122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144289</xdr:rowOff>
    </xdr:from>
    <xdr:ext cx="534377" cy="259045"/>
    <xdr:sp macro="" textlink="">
      <xdr:nvSpPr>
        <xdr:cNvPr id="57" name="人件費最小値テキスト"/>
        <xdr:cNvSpPr txBox="1"/>
      </xdr:nvSpPr>
      <xdr:spPr>
        <a:xfrm>
          <a:off x="4686300" y="665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140462</xdr:rowOff>
    </xdr:from>
    <xdr:to>
      <xdr:col>24</xdr:col>
      <xdr:colOff>152400</xdr:colOff>
      <xdr:row>38</xdr:row>
      <xdr:rowOff>140462</xdr:rowOff>
    </xdr:to>
    <xdr:cxnSp macro="">
      <xdr:nvCxnSpPr>
        <xdr:cNvPr id="58" name="直線コネクタ 57"/>
        <xdr:cNvCxnSpPr/>
      </xdr:nvCxnSpPr>
      <xdr:spPr>
        <a:xfrm>
          <a:off x="4546600" y="6655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66984</xdr:rowOff>
    </xdr:from>
    <xdr:ext cx="534377" cy="259045"/>
    <xdr:sp macro="" textlink="">
      <xdr:nvSpPr>
        <xdr:cNvPr id="59" name="人件費最大値テキスト"/>
        <xdr:cNvSpPr txBox="1"/>
      </xdr:nvSpPr>
      <xdr:spPr>
        <a:xfrm>
          <a:off x="4686300" y="521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120307</xdr:rowOff>
    </xdr:from>
    <xdr:to>
      <xdr:col>24</xdr:col>
      <xdr:colOff>152400</xdr:colOff>
      <xdr:row>31</xdr:row>
      <xdr:rowOff>120307</xdr:rowOff>
    </xdr:to>
    <xdr:cxnSp macro="">
      <xdr:nvCxnSpPr>
        <xdr:cNvPr id="60" name="直線コネクタ 59"/>
        <xdr:cNvCxnSpPr/>
      </xdr:nvCxnSpPr>
      <xdr:spPr>
        <a:xfrm>
          <a:off x="4546600" y="54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93523</xdr:rowOff>
    </xdr:from>
    <xdr:to>
      <xdr:col>24</xdr:col>
      <xdr:colOff>63500</xdr:colOff>
      <xdr:row>35</xdr:row>
      <xdr:rowOff>1740</xdr:rowOff>
    </xdr:to>
    <xdr:cxnSp macro="">
      <xdr:nvCxnSpPr>
        <xdr:cNvPr id="61" name="直線コネクタ 60"/>
        <xdr:cNvCxnSpPr/>
      </xdr:nvCxnSpPr>
      <xdr:spPr>
        <a:xfrm flipV="1">
          <a:off x="3797300" y="5922823"/>
          <a:ext cx="838200" cy="7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40467</xdr:rowOff>
    </xdr:from>
    <xdr:ext cx="534377" cy="259045"/>
    <xdr:sp macro="" textlink="">
      <xdr:nvSpPr>
        <xdr:cNvPr id="62" name="人件費平均値テキスト"/>
        <xdr:cNvSpPr txBox="1"/>
      </xdr:nvSpPr>
      <xdr:spPr>
        <a:xfrm>
          <a:off x="4686300" y="6041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62040</xdr:rowOff>
    </xdr:from>
    <xdr:to>
      <xdr:col>24</xdr:col>
      <xdr:colOff>114300</xdr:colOff>
      <xdr:row>35</xdr:row>
      <xdr:rowOff>163640</xdr:rowOff>
    </xdr:to>
    <xdr:sp macro="" textlink="">
      <xdr:nvSpPr>
        <xdr:cNvPr id="63" name="フローチャート: 判断 62"/>
        <xdr:cNvSpPr/>
      </xdr:nvSpPr>
      <xdr:spPr>
        <a:xfrm>
          <a:off x="45847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142367</xdr:rowOff>
    </xdr:from>
    <xdr:to>
      <xdr:col>19</xdr:col>
      <xdr:colOff>177800</xdr:colOff>
      <xdr:row>35</xdr:row>
      <xdr:rowOff>1740</xdr:rowOff>
    </xdr:to>
    <xdr:cxnSp macro="">
      <xdr:nvCxnSpPr>
        <xdr:cNvPr id="64" name="直線コネクタ 63"/>
        <xdr:cNvCxnSpPr/>
      </xdr:nvCxnSpPr>
      <xdr:spPr>
        <a:xfrm>
          <a:off x="2908300" y="5971667"/>
          <a:ext cx="8890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66878</xdr:rowOff>
    </xdr:from>
    <xdr:to>
      <xdr:col>20</xdr:col>
      <xdr:colOff>38100</xdr:colOff>
      <xdr:row>35</xdr:row>
      <xdr:rowOff>168478</xdr:rowOff>
    </xdr:to>
    <xdr:sp macro="" textlink="">
      <xdr:nvSpPr>
        <xdr:cNvPr id="65" name="フローチャート: 判断 64"/>
        <xdr:cNvSpPr/>
      </xdr:nvSpPr>
      <xdr:spPr>
        <a:xfrm>
          <a:off x="3746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159605</xdr:rowOff>
    </xdr:from>
    <xdr:ext cx="534377" cy="259045"/>
    <xdr:sp macro="" textlink="">
      <xdr:nvSpPr>
        <xdr:cNvPr id="66" name="テキスト ボックス 65"/>
        <xdr:cNvSpPr txBox="1"/>
      </xdr:nvSpPr>
      <xdr:spPr>
        <a:xfrm>
          <a:off x="3530111" y="61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142367</xdr:rowOff>
    </xdr:from>
    <xdr:to>
      <xdr:col>15</xdr:col>
      <xdr:colOff>50800</xdr:colOff>
      <xdr:row>35</xdr:row>
      <xdr:rowOff>73101</xdr:rowOff>
    </xdr:to>
    <xdr:cxnSp macro="">
      <xdr:nvCxnSpPr>
        <xdr:cNvPr id="67" name="直線コネクタ 66"/>
        <xdr:cNvCxnSpPr/>
      </xdr:nvCxnSpPr>
      <xdr:spPr>
        <a:xfrm flipV="1">
          <a:off x="2019300" y="5971667"/>
          <a:ext cx="889000" cy="10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65392</xdr:rowOff>
    </xdr:from>
    <xdr:to>
      <xdr:col>15</xdr:col>
      <xdr:colOff>101600</xdr:colOff>
      <xdr:row>35</xdr:row>
      <xdr:rowOff>166992</xdr:rowOff>
    </xdr:to>
    <xdr:sp macro="" textlink="">
      <xdr:nvSpPr>
        <xdr:cNvPr id="68" name="フローチャート: 判断 67"/>
        <xdr:cNvSpPr/>
      </xdr:nvSpPr>
      <xdr:spPr>
        <a:xfrm>
          <a:off x="2857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158119</xdr:rowOff>
    </xdr:from>
    <xdr:ext cx="534377" cy="259045"/>
    <xdr:sp macro="" textlink="">
      <xdr:nvSpPr>
        <xdr:cNvPr id="69" name="テキスト ボックス 68"/>
        <xdr:cNvSpPr txBox="1"/>
      </xdr:nvSpPr>
      <xdr:spPr>
        <a:xfrm>
          <a:off x="2641111" y="61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11379</xdr:rowOff>
    </xdr:from>
    <xdr:to>
      <xdr:col>10</xdr:col>
      <xdr:colOff>114300</xdr:colOff>
      <xdr:row>35</xdr:row>
      <xdr:rowOff>73101</xdr:rowOff>
    </xdr:to>
    <xdr:cxnSp macro="">
      <xdr:nvCxnSpPr>
        <xdr:cNvPr id="70" name="直線コネクタ 69"/>
        <xdr:cNvCxnSpPr/>
      </xdr:nvCxnSpPr>
      <xdr:spPr>
        <a:xfrm>
          <a:off x="1130300" y="6012129"/>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62763</xdr:rowOff>
    </xdr:from>
    <xdr:to>
      <xdr:col>10</xdr:col>
      <xdr:colOff>165100</xdr:colOff>
      <xdr:row>35</xdr:row>
      <xdr:rowOff>164363</xdr:rowOff>
    </xdr:to>
    <xdr:sp macro="" textlink="">
      <xdr:nvSpPr>
        <xdr:cNvPr id="71" name="フローチャート: 判断 70"/>
        <xdr:cNvSpPr/>
      </xdr:nvSpPr>
      <xdr:spPr>
        <a:xfrm>
          <a:off x="1968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155490</xdr:rowOff>
    </xdr:from>
    <xdr:ext cx="534377" cy="259045"/>
    <xdr:sp macro="" textlink="">
      <xdr:nvSpPr>
        <xdr:cNvPr id="72" name="テキスト ボックス 71"/>
        <xdr:cNvSpPr txBox="1"/>
      </xdr:nvSpPr>
      <xdr:spPr>
        <a:xfrm>
          <a:off x="1752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12624</xdr:rowOff>
    </xdr:from>
    <xdr:to>
      <xdr:col>6</xdr:col>
      <xdr:colOff>38100</xdr:colOff>
      <xdr:row>35</xdr:row>
      <xdr:rowOff>114224</xdr:rowOff>
    </xdr:to>
    <xdr:sp macro="" textlink="">
      <xdr:nvSpPr>
        <xdr:cNvPr id="73" name="フローチャート: 判断 72"/>
        <xdr:cNvSpPr/>
      </xdr:nvSpPr>
      <xdr:spPr>
        <a:xfrm>
          <a:off x="1079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105351</xdr:rowOff>
    </xdr:from>
    <xdr:ext cx="534377" cy="259045"/>
    <xdr:sp macro="" textlink="">
      <xdr:nvSpPr>
        <xdr:cNvPr id="74" name="テキスト ボックス 73"/>
        <xdr:cNvSpPr txBox="1"/>
      </xdr:nvSpPr>
      <xdr:spPr>
        <a:xfrm>
          <a:off x="863111" y="61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42723</xdr:rowOff>
    </xdr:from>
    <xdr:to>
      <xdr:col>24</xdr:col>
      <xdr:colOff>114300</xdr:colOff>
      <xdr:row>34</xdr:row>
      <xdr:rowOff>144323</xdr:rowOff>
    </xdr:to>
    <xdr:sp macro="" textlink="">
      <xdr:nvSpPr>
        <xdr:cNvPr id="80" name="楕円 79"/>
        <xdr:cNvSpPr/>
      </xdr:nvSpPr>
      <xdr:spPr>
        <a:xfrm>
          <a:off x="4584700" y="587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65600</xdr:rowOff>
    </xdr:from>
    <xdr:ext cx="534377" cy="259045"/>
    <xdr:sp macro="" textlink="">
      <xdr:nvSpPr>
        <xdr:cNvPr id="81" name="人件費該当値テキスト"/>
        <xdr:cNvSpPr txBox="1"/>
      </xdr:nvSpPr>
      <xdr:spPr>
        <a:xfrm>
          <a:off x="4686300" y="572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122390</xdr:rowOff>
    </xdr:from>
    <xdr:to>
      <xdr:col>20</xdr:col>
      <xdr:colOff>38100</xdr:colOff>
      <xdr:row>35</xdr:row>
      <xdr:rowOff>52540</xdr:rowOff>
    </xdr:to>
    <xdr:sp macro="" textlink="">
      <xdr:nvSpPr>
        <xdr:cNvPr id="82" name="楕円 81"/>
        <xdr:cNvSpPr/>
      </xdr:nvSpPr>
      <xdr:spPr>
        <a:xfrm>
          <a:off x="3746500" y="595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69067</xdr:rowOff>
    </xdr:from>
    <xdr:ext cx="534377" cy="259045"/>
    <xdr:sp macro="" textlink="">
      <xdr:nvSpPr>
        <xdr:cNvPr id="83" name="テキスト ボックス 82"/>
        <xdr:cNvSpPr txBox="1"/>
      </xdr:nvSpPr>
      <xdr:spPr>
        <a:xfrm>
          <a:off x="3530111" y="572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91567</xdr:rowOff>
    </xdr:from>
    <xdr:to>
      <xdr:col>15</xdr:col>
      <xdr:colOff>101600</xdr:colOff>
      <xdr:row>35</xdr:row>
      <xdr:rowOff>21717</xdr:rowOff>
    </xdr:to>
    <xdr:sp macro="" textlink="">
      <xdr:nvSpPr>
        <xdr:cNvPr id="84" name="楕円 83"/>
        <xdr:cNvSpPr/>
      </xdr:nvSpPr>
      <xdr:spPr>
        <a:xfrm>
          <a:off x="2857500" y="592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38244</xdr:rowOff>
    </xdr:from>
    <xdr:ext cx="534377" cy="259045"/>
    <xdr:sp macro="" textlink="">
      <xdr:nvSpPr>
        <xdr:cNvPr id="85" name="テキスト ボックス 84"/>
        <xdr:cNvSpPr txBox="1"/>
      </xdr:nvSpPr>
      <xdr:spPr>
        <a:xfrm>
          <a:off x="2641111" y="569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22301</xdr:rowOff>
    </xdr:from>
    <xdr:to>
      <xdr:col>10</xdr:col>
      <xdr:colOff>165100</xdr:colOff>
      <xdr:row>35</xdr:row>
      <xdr:rowOff>123901</xdr:rowOff>
    </xdr:to>
    <xdr:sp macro="" textlink="">
      <xdr:nvSpPr>
        <xdr:cNvPr id="86" name="楕円 85"/>
        <xdr:cNvSpPr/>
      </xdr:nvSpPr>
      <xdr:spPr>
        <a:xfrm>
          <a:off x="1968500" y="602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140428</xdr:rowOff>
    </xdr:from>
    <xdr:ext cx="534377" cy="259045"/>
    <xdr:sp macro="" textlink="">
      <xdr:nvSpPr>
        <xdr:cNvPr id="87" name="テキスト ボックス 86"/>
        <xdr:cNvSpPr txBox="1"/>
      </xdr:nvSpPr>
      <xdr:spPr>
        <a:xfrm>
          <a:off x="1752111" y="57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132029</xdr:rowOff>
    </xdr:from>
    <xdr:to>
      <xdr:col>6</xdr:col>
      <xdr:colOff>38100</xdr:colOff>
      <xdr:row>35</xdr:row>
      <xdr:rowOff>62179</xdr:rowOff>
    </xdr:to>
    <xdr:sp macro="" textlink="">
      <xdr:nvSpPr>
        <xdr:cNvPr id="88" name="楕円 87"/>
        <xdr:cNvSpPr/>
      </xdr:nvSpPr>
      <xdr:spPr>
        <a:xfrm>
          <a:off x="1079500" y="596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78706</xdr:rowOff>
    </xdr:from>
    <xdr:ext cx="534377" cy="259045"/>
    <xdr:sp macro="" textlink="">
      <xdr:nvSpPr>
        <xdr:cNvPr id="89" name="テキスト ボックス 88"/>
        <xdr:cNvSpPr txBox="1"/>
      </xdr:nvSpPr>
      <xdr:spPr>
        <a:xfrm>
          <a:off x="863111" y="57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101524</xdr:rowOff>
    </xdr:from>
    <xdr:to>
      <xdr:col>24</xdr:col>
      <xdr:colOff>62865</xdr:colOff>
      <xdr:row>58</xdr:row>
      <xdr:rowOff>61225</xdr:rowOff>
    </xdr:to>
    <xdr:cxnSp macro="">
      <xdr:nvCxnSpPr>
        <xdr:cNvPr id="116" name="直線コネクタ 115"/>
        <xdr:cNvCxnSpPr/>
      </xdr:nvCxnSpPr>
      <xdr:spPr>
        <a:xfrm flipV="1">
          <a:off x="4633595" y="8502574"/>
          <a:ext cx="1270" cy="1502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65052</xdr:rowOff>
    </xdr:from>
    <xdr:ext cx="534377" cy="259045"/>
    <xdr:sp macro="" textlink="">
      <xdr:nvSpPr>
        <xdr:cNvPr id="117" name="物件費最小値テキスト"/>
        <xdr:cNvSpPr txBox="1"/>
      </xdr:nvSpPr>
      <xdr:spPr>
        <a:xfrm>
          <a:off x="4686300" y="1000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61225</xdr:rowOff>
    </xdr:from>
    <xdr:to>
      <xdr:col>24</xdr:col>
      <xdr:colOff>152400</xdr:colOff>
      <xdr:row>58</xdr:row>
      <xdr:rowOff>61225</xdr:rowOff>
    </xdr:to>
    <xdr:cxnSp macro="">
      <xdr:nvCxnSpPr>
        <xdr:cNvPr id="118" name="直線コネクタ 117"/>
        <xdr:cNvCxnSpPr/>
      </xdr:nvCxnSpPr>
      <xdr:spPr>
        <a:xfrm>
          <a:off x="4546600" y="10005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48201</xdr:rowOff>
    </xdr:from>
    <xdr:ext cx="599010" cy="259045"/>
    <xdr:sp macro="" textlink="">
      <xdr:nvSpPr>
        <xdr:cNvPr id="119" name="物件費最大値テキスト"/>
        <xdr:cNvSpPr txBox="1"/>
      </xdr:nvSpPr>
      <xdr:spPr>
        <a:xfrm>
          <a:off x="4686300" y="827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101524</xdr:rowOff>
    </xdr:from>
    <xdr:to>
      <xdr:col>24</xdr:col>
      <xdr:colOff>152400</xdr:colOff>
      <xdr:row>49</xdr:row>
      <xdr:rowOff>101524</xdr:rowOff>
    </xdr:to>
    <xdr:cxnSp macro="">
      <xdr:nvCxnSpPr>
        <xdr:cNvPr id="120" name="直線コネクタ 119"/>
        <xdr:cNvCxnSpPr/>
      </xdr:nvCxnSpPr>
      <xdr:spPr>
        <a:xfrm>
          <a:off x="4546600" y="850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8517</xdr:rowOff>
    </xdr:from>
    <xdr:to>
      <xdr:col>24</xdr:col>
      <xdr:colOff>63500</xdr:colOff>
      <xdr:row>57</xdr:row>
      <xdr:rowOff>36830</xdr:rowOff>
    </xdr:to>
    <xdr:cxnSp macro="">
      <xdr:nvCxnSpPr>
        <xdr:cNvPr id="121" name="直線コネクタ 120"/>
        <xdr:cNvCxnSpPr/>
      </xdr:nvCxnSpPr>
      <xdr:spPr>
        <a:xfrm flipV="1">
          <a:off x="3797300" y="9781167"/>
          <a:ext cx="838200" cy="2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45352</xdr:rowOff>
    </xdr:from>
    <xdr:ext cx="534377" cy="259045"/>
    <xdr:sp macro="" textlink="">
      <xdr:nvSpPr>
        <xdr:cNvPr id="122" name="物件費平均値テキスト"/>
        <xdr:cNvSpPr txBox="1"/>
      </xdr:nvSpPr>
      <xdr:spPr>
        <a:xfrm>
          <a:off x="4686300" y="9475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22475</xdr:rowOff>
    </xdr:from>
    <xdr:to>
      <xdr:col>24</xdr:col>
      <xdr:colOff>114300</xdr:colOff>
      <xdr:row>56</xdr:row>
      <xdr:rowOff>124075</xdr:rowOff>
    </xdr:to>
    <xdr:sp macro="" textlink="">
      <xdr:nvSpPr>
        <xdr:cNvPr id="123" name="フローチャート: 判断 122"/>
        <xdr:cNvSpPr/>
      </xdr:nvSpPr>
      <xdr:spPr>
        <a:xfrm>
          <a:off x="45847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29417</xdr:rowOff>
    </xdr:from>
    <xdr:to>
      <xdr:col>19</xdr:col>
      <xdr:colOff>177800</xdr:colOff>
      <xdr:row>57</xdr:row>
      <xdr:rowOff>36830</xdr:rowOff>
    </xdr:to>
    <xdr:cxnSp macro="">
      <xdr:nvCxnSpPr>
        <xdr:cNvPr id="124" name="直線コネクタ 123"/>
        <xdr:cNvCxnSpPr/>
      </xdr:nvCxnSpPr>
      <xdr:spPr>
        <a:xfrm>
          <a:off x="2908300" y="9802067"/>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67640</xdr:rowOff>
    </xdr:from>
    <xdr:to>
      <xdr:col>20</xdr:col>
      <xdr:colOff>38100</xdr:colOff>
      <xdr:row>56</xdr:row>
      <xdr:rowOff>169240</xdr:rowOff>
    </xdr:to>
    <xdr:sp macro="" textlink="">
      <xdr:nvSpPr>
        <xdr:cNvPr id="125" name="フローチャート: 判断 124"/>
        <xdr:cNvSpPr/>
      </xdr:nvSpPr>
      <xdr:spPr>
        <a:xfrm>
          <a:off x="3746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14317</xdr:rowOff>
    </xdr:from>
    <xdr:ext cx="534377" cy="259045"/>
    <xdr:sp macro="" textlink="">
      <xdr:nvSpPr>
        <xdr:cNvPr id="126" name="テキスト ボックス 125"/>
        <xdr:cNvSpPr txBox="1"/>
      </xdr:nvSpPr>
      <xdr:spPr>
        <a:xfrm>
          <a:off x="3530111" y="944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29417</xdr:rowOff>
    </xdr:from>
    <xdr:to>
      <xdr:col>15</xdr:col>
      <xdr:colOff>50800</xdr:colOff>
      <xdr:row>57</xdr:row>
      <xdr:rowOff>46709</xdr:rowOff>
    </xdr:to>
    <xdr:cxnSp macro="">
      <xdr:nvCxnSpPr>
        <xdr:cNvPr id="127" name="直線コネクタ 126"/>
        <xdr:cNvCxnSpPr/>
      </xdr:nvCxnSpPr>
      <xdr:spPr>
        <a:xfrm flipV="1">
          <a:off x="2019300" y="9802067"/>
          <a:ext cx="889000" cy="1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156663</xdr:rowOff>
    </xdr:from>
    <xdr:to>
      <xdr:col>15</xdr:col>
      <xdr:colOff>101600</xdr:colOff>
      <xdr:row>56</xdr:row>
      <xdr:rowOff>86813</xdr:rowOff>
    </xdr:to>
    <xdr:sp macro="" textlink="">
      <xdr:nvSpPr>
        <xdr:cNvPr id="128" name="フローチャート: 判断 127"/>
        <xdr:cNvSpPr/>
      </xdr:nvSpPr>
      <xdr:spPr>
        <a:xfrm>
          <a:off x="2857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103340</xdr:rowOff>
    </xdr:from>
    <xdr:ext cx="534377" cy="259045"/>
    <xdr:sp macro="" textlink="">
      <xdr:nvSpPr>
        <xdr:cNvPr id="129" name="テキスト ボックス 128"/>
        <xdr:cNvSpPr txBox="1"/>
      </xdr:nvSpPr>
      <xdr:spPr>
        <a:xfrm>
          <a:off x="2641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46709</xdr:rowOff>
    </xdr:from>
    <xdr:to>
      <xdr:col>10</xdr:col>
      <xdr:colOff>114300</xdr:colOff>
      <xdr:row>57</xdr:row>
      <xdr:rowOff>86632</xdr:rowOff>
    </xdr:to>
    <xdr:cxnSp macro="">
      <xdr:nvCxnSpPr>
        <xdr:cNvPr id="130" name="直線コネクタ 129"/>
        <xdr:cNvCxnSpPr/>
      </xdr:nvCxnSpPr>
      <xdr:spPr>
        <a:xfrm flipV="1">
          <a:off x="1130300" y="9819359"/>
          <a:ext cx="889000" cy="3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42804</xdr:rowOff>
    </xdr:from>
    <xdr:to>
      <xdr:col>10</xdr:col>
      <xdr:colOff>165100</xdr:colOff>
      <xdr:row>55</xdr:row>
      <xdr:rowOff>144404</xdr:rowOff>
    </xdr:to>
    <xdr:sp macro="" textlink="">
      <xdr:nvSpPr>
        <xdr:cNvPr id="131" name="フローチャート: 判断 130"/>
        <xdr:cNvSpPr/>
      </xdr:nvSpPr>
      <xdr:spPr>
        <a:xfrm>
          <a:off x="1968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160931</xdr:rowOff>
    </xdr:from>
    <xdr:ext cx="534377" cy="259045"/>
    <xdr:sp macro="" textlink="">
      <xdr:nvSpPr>
        <xdr:cNvPr id="132" name="テキスト ボックス 131"/>
        <xdr:cNvSpPr txBox="1"/>
      </xdr:nvSpPr>
      <xdr:spPr>
        <a:xfrm>
          <a:off x="1752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23619</xdr:rowOff>
    </xdr:from>
    <xdr:to>
      <xdr:col>6</xdr:col>
      <xdr:colOff>38100</xdr:colOff>
      <xdr:row>55</xdr:row>
      <xdr:rowOff>125219</xdr:rowOff>
    </xdr:to>
    <xdr:sp macro="" textlink="">
      <xdr:nvSpPr>
        <xdr:cNvPr id="133" name="フローチャート: 判断 132"/>
        <xdr:cNvSpPr/>
      </xdr:nvSpPr>
      <xdr:spPr>
        <a:xfrm>
          <a:off x="1079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141746</xdr:rowOff>
    </xdr:from>
    <xdr:ext cx="534377" cy="259045"/>
    <xdr:sp macro="" textlink="">
      <xdr:nvSpPr>
        <xdr:cNvPr id="134" name="テキスト ボックス 133"/>
        <xdr:cNvSpPr txBox="1"/>
      </xdr:nvSpPr>
      <xdr:spPr>
        <a:xfrm>
          <a:off x="863111" y="922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129167</xdr:rowOff>
    </xdr:from>
    <xdr:to>
      <xdr:col>24</xdr:col>
      <xdr:colOff>114300</xdr:colOff>
      <xdr:row>57</xdr:row>
      <xdr:rowOff>59317</xdr:rowOff>
    </xdr:to>
    <xdr:sp macro="" textlink="">
      <xdr:nvSpPr>
        <xdr:cNvPr id="140" name="楕円 139"/>
        <xdr:cNvSpPr/>
      </xdr:nvSpPr>
      <xdr:spPr>
        <a:xfrm>
          <a:off x="4584700" y="973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107594</xdr:rowOff>
    </xdr:from>
    <xdr:ext cx="534377" cy="259045"/>
    <xdr:sp macro="" textlink="">
      <xdr:nvSpPr>
        <xdr:cNvPr id="141" name="物件費該当値テキスト"/>
        <xdr:cNvSpPr txBox="1"/>
      </xdr:nvSpPr>
      <xdr:spPr>
        <a:xfrm>
          <a:off x="4686300" y="970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157480</xdr:rowOff>
    </xdr:from>
    <xdr:to>
      <xdr:col>20</xdr:col>
      <xdr:colOff>38100</xdr:colOff>
      <xdr:row>57</xdr:row>
      <xdr:rowOff>87630</xdr:rowOff>
    </xdr:to>
    <xdr:sp macro="" textlink="">
      <xdr:nvSpPr>
        <xdr:cNvPr id="142" name="楕円 141"/>
        <xdr:cNvSpPr/>
      </xdr:nvSpPr>
      <xdr:spPr>
        <a:xfrm>
          <a:off x="3746500" y="975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78757</xdr:rowOff>
    </xdr:from>
    <xdr:ext cx="534377" cy="259045"/>
    <xdr:sp macro="" textlink="">
      <xdr:nvSpPr>
        <xdr:cNvPr id="143" name="テキスト ボックス 142"/>
        <xdr:cNvSpPr txBox="1"/>
      </xdr:nvSpPr>
      <xdr:spPr>
        <a:xfrm>
          <a:off x="3530111" y="98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150067</xdr:rowOff>
    </xdr:from>
    <xdr:to>
      <xdr:col>15</xdr:col>
      <xdr:colOff>101600</xdr:colOff>
      <xdr:row>57</xdr:row>
      <xdr:rowOff>80217</xdr:rowOff>
    </xdr:to>
    <xdr:sp macro="" textlink="">
      <xdr:nvSpPr>
        <xdr:cNvPr id="144" name="楕円 143"/>
        <xdr:cNvSpPr/>
      </xdr:nvSpPr>
      <xdr:spPr>
        <a:xfrm>
          <a:off x="2857500" y="975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71344</xdr:rowOff>
    </xdr:from>
    <xdr:ext cx="534377" cy="259045"/>
    <xdr:sp macro="" textlink="">
      <xdr:nvSpPr>
        <xdr:cNvPr id="145" name="テキスト ボックス 144"/>
        <xdr:cNvSpPr txBox="1"/>
      </xdr:nvSpPr>
      <xdr:spPr>
        <a:xfrm>
          <a:off x="2641111" y="984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167359</xdr:rowOff>
    </xdr:from>
    <xdr:to>
      <xdr:col>10</xdr:col>
      <xdr:colOff>165100</xdr:colOff>
      <xdr:row>57</xdr:row>
      <xdr:rowOff>97509</xdr:rowOff>
    </xdr:to>
    <xdr:sp macro="" textlink="">
      <xdr:nvSpPr>
        <xdr:cNvPr id="146" name="楕円 145"/>
        <xdr:cNvSpPr/>
      </xdr:nvSpPr>
      <xdr:spPr>
        <a:xfrm>
          <a:off x="1968500" y="976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88636</xdr:rowOff>
    </xdr:from>
    <xdr:ext cx="534377" cy="259045"/>
    <xdr:sp macro="" textlink="">
      <xdr:nvSpPr>
        <xdr:cNvPr id="147" name="テキスト ボックス 146"/>
        <xdr:cNvSpPr txBox="1"/>
      </xdr:nvSpPr>
      <xdr:spPr>
        <a:xfrm>
          <a:off x="1752111" y="986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35832</xdr:rowOff>
    </xdr:from>
    <xdr:to>
      <xdr:col>6</xdr:col>
      <xdr:colOff>38100</xdr:colOff>
      <xdr:row>57</xdr:row>
      <xdr:rowOff>137432</xdr:rowOff>
    </xdr:to>
    <xdr:sp macro="" textlink="">
      <xdr:nvSpPr>
        <xdr:cNvPr id="148" name="楕円 147"/>
        <xdr:cNvSpPr/>
      </xdr:nvSpPr>
      <xdr:spPr>
        <a:xfrm>
          <a:off x="1079500" y="98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128559</xdr:rowOff>
    </xdr:from>
    <xdr:ext cx="534377" cy="259045"/>
    <xdr:sp macro="" textlink="">
      <xdr:nvSpPr>
        <xdr:cNvPr id="149" name="テキスト ボックス 148"/>
        <xdr:cNvSpPr txBox="1"/>
      </xdr:nvSpPr>
      <xdr:spPr>
        <a:xfrm>
          <a:off x="863111" y="990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48369</xdr:rowOff>
    </xdr:from>
    <xdr:to>
      <xdr:col>24</xdr:col>
      <xdr:colOff>62865</xdr:colOff>
      <xdr:row>79</xdr:row>
      <xdr:rowOff>57840</xdr:rowOff>
    </xdr:to>
    <xdr:cxnSp macro="">
      <xdr:nvCxnSpPr>
        <xdr:cNvPr id="175" name="直線コネクタ 174"/>
        <xdr:cNvCxnSpPr/>
      </xdr:nvCxnSpPr>
      <xdr:spPr>
        <a:xfrm flipV="1">
          <a:off x="4633595" y="12221319"/>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61667</xdr:rowOff>
    </xdr:from>
    <xdr:ext cx="378565" cy="259045"/>
    <xdr:sp macro="" textlink="">
      <xdr:nvSpPr>
        <xdr:cNvPr id="176" name="維持補修費最小値テキスト"/>
        <xdr:cNvSpPr txBox="1"/>
      </xdr:nvSpPr>
      <xdr:spPr>
        <a:xfrm>
          <a:off x="4686300" y="1360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57840</xdr:rowOff>
    </xdr:from>
    <xdr:to>
      <xdr:col>24</xdr:col>
      <xdr:colOff>152400</xdr:colOff>
      <xdr:row>79</xdr:row>
      <xdr:rowOff>57840</xdr:rowOff>
    </xdr:to>
    <xdr:cxnSp macro="">
      <xdr:nvCxnSpPr>
        <xdr:cNvPr id="177" name="直線コネクタ 176"/>
        <xdr:cNvCxnSpPr/>
      </xdr:nvCxnSpPr>
      <xdr:spPr>
        <a:xfrm>
          <a:off x="4546600" y="1360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166496</xdr:rowOff>
    </xdr:from>
    <xdr:ext cx="534377" cy="259045"/>
    <xdr:sp macro="" textlink="">
      <xdr:nvSpPr>
        <xdr:cNvPr id="178" name="維持補修費最大値テキスト"/>
        <xdr:cNvSpPr txBox="1"/>
      </xdr:nvSpPr>
      <xdr:spPr>
        <a:xfrm>
          <a:off x="4686300" y="1199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48369</xdr:rowOff>
    </xdr:from>
    <xdr:to>
      <xdr:col>24</xdr:col>
      <xdr:colOff>152400</xdr:colOff>
      <xdr:row>71</xdr:row>
      <xdr:rowOff>48369</xdr:rowOff>
    </xdr:to>
    <xdr:cxnSp macro="">
      <xdr:nvCxnSpPr>
        <xdr:cNvPr id="179" name="直線コネクタ 178"/>
        <xdr:cNvCxnSpPr/>
      </xdr:nvCxnSpPr>
      <xdr:spPr>
        <a:xfrm>
          <a:off x="4546600" y="122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94960</xdr:rowOff>
    </xdr:from>
    <xdr:to>
      <xdr:col>24</xdr:col>
      <xdr:colOff>63500</xdr:colOff>
      <xdr:row>78</xdr:row>
      <xdr:rowOff>96593</xdr:rowOff>
    </xdr:to>
    <xdr:cxnSp macro="">
      <xdr:nvCxnSpPr>
        <xdr:cNvPr id="180" name="直線コネクタ 179"/>
        <xdr:cNvCxnSpPr/>
      </xdr:nvCxnSpPr>
      <xdr:spPr>
        <a:xfrm>
          <a:off x="3797300" y="1346806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88264</xdr:rowOff>
    </xdr:from>
    <xdr:ext cx="469744" cy="259045"/>
    <xdr:sp macro="" textlink="">
      <xdr:nvSpPr>
        <xdr:cNvPr id="181" name="維持補修費平均値テキスト"/>
        <xdr:cNvSpPr txBox="1"/>
      </xdr:nvSpPr>
      <xdr:spPr>
        <a:xfrm>
          <a:off x="4686300" y="1311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65387</xdr:rowOff>
    </xdr:from>
    <xdr:to>
      <xdr:col>24</xdr:col>
      <xdr:colOff>114300</xdr:colOff>
      <xdr:row>77</xdr:row>
      <xdr:rowOff>166987</xdr:rowOff>
    </xdr:to>
    <xdr:sp macro="" textlink="">
      <xdr:nvSpPr>
        <xdr:cNvPr id="182" name="フローチャート: 判断 181"/>
        <xdr:cNvSpPr/>
      </xdr:nvSpPr>
      <xdr:spPr>
        <a:xfrm>
          <a:off x="45847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90714</xdr:rowOff>
    </xdr:from>
    <xdr:to>
      <xdr:col>19</xdr:col>
      <xdr:colOff>177800</xdr:colOff>
      <xdr:row>78</xdr:row>
      <xdr:rowOff>94960</xdr:rowOff>
    </xdr:to>
    <xdr:cxnSp macro="">
      <xdr:nvCxnSpPr>
        <xdr:cNvPr id="183" name="直線コネクタ 182"/>
        <xdr:cNvCxnSpPr/>
      </xdr:nvCxnSpPr>
      <xdr:spPr>
        <a:xfrm>
          <a:off x="2908300" y="13463814"/>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73442</xdr:rowOff>
    </xdr:from>
    <xdr:to>
      <xdr:col>20</xdr:col>
      <xdr:colOff>38100</xdr:colOff>
      <xdr:row>78</xdr:row>
      <xdr:rowOff>3592</xdr:rowOff>
    </xdr:to>
    <xdr:sp macro="" textlink="">
      <xdr:nvSpPr>
        <xdr:cNvPr id="184" name="フローチャート: 判断 183"/>
        <xdr:cNvSpPr/>
      </xdr:nvSpPr>
      <xdr:spPr>
        <a:xfrm>
          <a:off x="3746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20119</xdr:rowOff>
    </xdr:from>
    <xdr:ext cx="469744" cy="259045"/>
    <xdr:sp macro="" textlink="">
      <xdr:nvSpPr>
        <xdr:cNvPr id="185" name="テキスト ボックス 184"/>
        <xdr:cNvSpPr txBox="1"/>
      </xdr:nvSpPr>
      <xdr:spPr>
        <a:xfrm>
          <a:off x="3562428" y="1305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65024</xdr:rowOff>
    </xdr:from>
    <xdr:to>
      <xdr:col>15</xdr:col>
      <xdr:colOff>50800</xdr:colOff>
      <xdr:row>78</xdr:row>
      <xdr:rowOff>90714</xdr:rowOff>
    </xdr:to>
    <xdr:cxnSp macro="">
      <xdr:nvCxnSpPr>
        <xdr:cNvPr id="186" name="直線コネクタ 185"/>
        <xdr:cNvCxnSpPr/>
      </xdr:nvCxnSpPr>
      <xdr:spPr>
        <a:xfrm>
          <a:off x="2019300" y="13438124"/>
          <a:ext cx="889000" cy="2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50256</xdr:rowOff>
    </xdr:from>
    <xdr:to>
      <xdr:col>15</xdr:col>
      <xdr:colOff>101600</xdr:colOff>
      <xdr:row>77</xdr:row>
      <xdr:rowOff>151856</xdr:rowOff>
    </xdr:to>
    <xdr:sp macro="" textlink="">
      <xdr:nvSpPr>
        <xdr:cNvPr id="187" name="フローチャート: 判断 186"/>
        <xdr:cNvSpPr/>
      </xdr:nvSpPr>
      <xdr:spPr>
        <a:xfrm>
          <a:off x="2857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168383</xdr:rowOff>
    </xdr:from>
    <xdr:ext cx="469744" cy="259045"/>
    <xdr:sp macro="" textlink="">
      <xdr:nvSpPr>
        <xdr:cNvPr id="188" name="テキスト ボックス 187"/>
        <xdr:cNvSpPr txBox="1"/>
      </xdr:nvSpPr>
      <xdr:spPr>
        <a:xfrm>
          <a:off x="2673428" y="130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65024</xdr:rowOff>
    </xdr:from>
    <xdr:to>
      <xdr:col>10</xdr:col>
      <xdr:colOff>114300</xdr:colOff>
      <xdr:row>78</xdr:row>
      <xdr:rowOff>86251</xdr:rowOff>
    </xdr:to>
    <xdr:cxnSp macro="">
      <xdr:nvCxnSpPr>
        <xdr:cNvPr id="189" name="直線コネクタ 188"/>
        <xdr:cNvCxnSpPr/>
      </xdr:nvCxnSpPr>
      <xdr:spPr>
        <a:xfrm flipV="1">
          <a:off x="1130300" y="1343812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35561</xdr:rowOff>
    </xdr:from>
    <xdr:to>
      <xdr:col>10</xdr:col>
      <xdr:colOff>165100</xdr:colOff>
      <xdr:row>77</xdr:row>
      <xdr:rowOff>137161</xdr:rowOff>
    </xdr:to>
    <xdr:sp macro="" textlink="">
      <xdr:nvSpPr>
        <xdr:cNvPr id="190" name="フローチャート: 判断 189"/>
        <xdr:cNvSpPr/>
      </xdr:nvSpPr>
      <xdr:spPr>
        <a:xfrm>
          <a:off x="1968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153688</xdr:rowOff>
    </xdr:from>
    <xdr:ext cx="469744" cy="259045"/>
    <xdr:sp macro="" textlink="">
      <xdr:nvSpPr>
        <xdr:cNvPr id="191" name="テキスト ボックス 190"/>
        <xdr:cNvSpPr txBox="1"/>
      </xdr:nvSpPr>
      <xdr:spPr>
        <a:xfrm>
          <a:off x="1784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52760</xdr:rowOff>
    </xdr:from>
    <xdr:to>
      <xdr:col>6</xdr:col>
      <xdr:colOff>38100</xdr:colOff>
      <xdr:row>77</xdr:row>
      <xdr:rowOff>154360</xdr:rowOff>
    </xdr:to>
    <xdr:sp macro="" textlink="">
      <xdr:nvSpPr>
        <xdr:cNvPr id="192" name="フローチャート: 判断 191"/>
        <xdr:cNvSpPr/>
      </xdr:nvSpPr>
      <xdr:spPr>
        <a:xfrm>
          <a:off x="1079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170887</xdr:rowOff>
    </xdr:from>
    <xdr:ext cx="469744" cy="259045"/>
    <xdr:sp macro="" textlink="">
      <xdr:nvSpPr>
        <xdr:cNvPr id="193" name="テキスト ボックス 192"/>
        <xdr:cNvSpPr txBox="1"/>
      </xdr:nvSpPr>
      <xdr:spPr>
        <a:xfrm>
          <a:off x="895428" y="130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45793</xdr:rowOff>
    </xdr:from>
    <xdr:to>
      <xdr:col>24</xdr:col>
      <xdr:colOff>114300</xdr:colOff>
      <xdr:row>78</xdr:row>
      <xdr:rowOff>147393</xdr:rowOff>
    </xdr:to>
    <xdr:sp macro="" textlink="">
      <xdr:nvSpPr>
        <xdr:cNvPr id="199" name="楕円 198"/>
        <xdr:cNvSpPr/>
      </xdr:nvSpPr>
      <xdr:spPr>
        <a:xfrm>
          <a:off x="4584700" y="1341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24220</xdr:rowOff>
    </xdr:from>
    <xdr:ext cx="469744" cy="259045"/>
    <xdr:sp macro="" textlink="">
      <xdr:nvSpPr>
        <xdr:cNvPr id="200" name="維持補修費該当値テキスト"/>
        <xdr:cNvSpPr txBox="1"/>
      </xdr:nvSpPr>
      <xdr:spPr>
        <a:xfrm>
          <a:off x="4686300" y="1339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44160</xdr:rowOff>
    </xdr:from>
    <xdr:to>
      <xdr:col>20</xdr:col>
      <xdr:colOff>38100</xdr:colOff>
      <xdr:row>78</xdr:row>
      <xdr:rowOff>145760</xdr:rowOff>
    </xdr:to>
    <xdr:sp macro="" textlink="">
      <xdr:nvSpPr>
        <xdr:cNvPr id="201" name="楕円 200"/>
        <xdr:cNvSpPr/>
      </xdr:nvSpPr>
      <xdr:spPr>
        <a:xfrm>
          <a:off x="3746500" y="134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136887</xdr:rowOff>
    </xdr:from>
    <xdr:ext cx="469744" cy="259045"/>
    <xdr:sp macro="" textlink="">
      <xdr:nvSpPr>
        <xdr:cNvPr id="202" name="テキスト ボックス 201"/>
        <xdr:cNvSpPr txBox="1"/>
      </xdr:nvSpPr>
      <xdr:spPr>
        <a:xfrm>
          <a:off x="3562428" y="135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39914</xdr:rowOff>
    </xdr:from>
    <xdr:to>
      <xdr:col>15</xdr:col>
      <xdr:colOff>101600</xdr:colOff>
      <xdr:row>78</xdr:row>
      <xdr:rowOff>141514</xdr:rowOff>
    </xdr:to>
    <xdr:sp macro="" textlink="">
      <xdr:nvSpPr>
        <xdr:cNvPr id="203" name="楕円 202"/>
        <xdr:cNvSpPr/>
      </xdr:nvSpPr>
      <xdr:spPr>
        <a:xfrm>
          <a:off x="2857500" y="1341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132641</xdr:rowOff>
    </xdr:from>
    <xdr:ext cx="469744" cy="259045"/>
    <xdr:sp macro="" textlink="">
      <xdr:nvSpPr>
        <xdr:cNvPr id="204" name="テキスト ボックス 203"/>
        <xdr:cNvSpPr txBox="1"/>
      </xdr:nvSpPr>
      <xdr:spPr>
        <a:xfrm>
          <a:off x="2673428" y="1350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14224</xdr:rowOff>
    </xdr:from>
    <xdr:to>
      <xdr:col>10</xdr:col>
      <xdr:colOff>165100</xdr:colOff>
      <xdr:row>78</xdr:row>
      <xdr:rowOff>115824</xdr:rowOff>
    </xdr:to>
    <xdr:sp macro="" textlink="">
      <xdr:nvSpPr>
        <xdr:cNvPr id="205" name="楕円 204"/>
        <xdr:cNvSpPr/>
      </xdr:nvSpPr>
      <xdr:spPr>
        <a:xfrm>
          <a:off x="1968500" y="1338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106951</xdr:rowOff>
    </xdr:from>
    <xdr:ext cx="469744" cy="259045"/>
    <xdr:sp macro="" textlink="">
      <xdr:nvSpPr>
        <xdr:cNvPr id="206" name="テキスト ボックス 205"/>
        <xdr:cNvSpPr txBox="1"/>
      </xdr:nvSpPr>
      <xdr:spPr>
        <a:xfrm>
          <a:off x="1784428" y="1348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35451</xdr:rowOff>
    </xdr:from>
    <xdr:to>
      <xdr:col>6</xdr:col>
      <xdr:colOff>38100</xdr:colOff>
      <xdr:row>78</xdr:row>
      <xdr:rowOff>137051</xdr:rowOff>
    </xdr:to>
    <xdr:sp macro="" textlink="">
      <xdr:nvSpPr>
        <xdr:cNvPr id="207" name="楕円 206"/>
        <xdr:cNvSpPr/>
      </xdr:nvSpPr>
      <xdr:spPr>
        <a:xfrm>
          <a:off x="1079500" y="1340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128178</xdr:rowOff>
    </xdr:from>
    <xdr:ext cx="469744" cy="259045"/>
    <xdr:sp macro="" textlink="">
      <xdr:nvSpPr>
        <xdr:cNvPr id="208" name="テキスト ボックス 207"/>
        <xdr:cNvSpPr txBox="1"/>
      </xdr:nvSpPr>
      <xdr:spPr>
        <a:xfrm>
          <a:off x="895428" y="1350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5" name="テキスト ボックス 224"/>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112996</xdr:rowOff>
    </xdr:from>
    <xdr:to>
      <xdr:col>24</xdr:col>
      <xdr:colOff>62865</xdr:colOff>
      <xdr:row>98</xdr:row>
      <xdr:rowOff>140757</xdr:rowOff>
    </xdr:to>
    <xdr:cxnSp macro="">
      <xdr:nvCxnSpPr>
        <xdr:cNvPr id="237" name="直線コネクタ 236"/>
        <xdr:cNvCxnSpPr/>
      </xdr:nvCxnSpPr>
      <xdr:spPr>
        <a:xfrm flipV="1">
          <a:off x="4633595" y="15543496"/>
          <a:ext cx="1270" cy="1399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144584</xdr:rowOff>
    </xdr:from>
    <xdr:ext cx="534377" cy="259045"/>
    <xdr:sp macro="" textlink="">
      <xdr:nvSpPr>
        <xdr:cNvPr id="238" name="扶助費最小値テキスト"/>
        <xdr:cNvSpPr txBox="1"/>
      </xdr:nvSpPr>
      <xdr:spPr>
        <a:xfrm>
          <a:off x="4686300" y="1694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140757</xdr:rowOff>
    </xdr:from>
    <xdr:to>
      <xdr:col>24</xdr:col>
      <xdr:colOff>152400</xdr:colOff>
      <xdr:row>98</xdr:row>
      <xdr:rowOff>140757</xdr:rowOff>
    </xdr:to>
    <xdr:cxnSp macro="">
      <xdr:nvCxnSpPr>
        <xdr:cNvPr id="239" name="直線コネクタ 238"/>
        <xdr:cNvCxnSpPr/>
      </xdr:nvCxnSpPr>
      <xdr:spPr>
        <a:xfrm>
          <a:off x="4546600" y="1694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59673</xdr:rowOff>
    </xdr:from>
    <xdr:ext cx="599010" cy="259045"/>
    <xdr:sp macro="" textlink="">
      <xdr:nvSpPr>
        <xdr:cNvPr id="240" name="扶助費最大値テキスト"/>
        <xdr:cNvSpPr txBox="1"/>
      </xdr:nvSpPr>
      <xdr:spPr>
        <a:xfrm>
          <a:off x="4686300" y="1531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112996</xdr:rowOff>
    </xdr:from>
    <xdr:to>
      <xdr:col>24</xdr:col>
      <xdr:colOff>152400</xdr:colOff>
      <xdr:row>90</xdr:row>
      <xdr:rowOff>112996</xdr:rowOff>
    </xdr:to>
    <xdr:cxnSp macro="">
      <xdr:nvCxnSpPr>
        <xdr:cNvPr id="241" name="直線コネクタ 240"/>
        <xdr:cNvCxnSpPr/>
      </xdr:nvCxnSpPr>
      <xdr:spPr>
        <a:xfrm>
          <a:off x="4546600" y="1554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89365</xdr:rowOff>
    </xdr:from>
    <xdr:to>
      <xdr:col>24</xdr:col>
      <xdr:colOff>63500</xdr:colOff>
      <xdr:row>96</xdr:row>
      <xdr:rowOff>296</xdr:rowOff>
    </xdr:to>
    <xdr:cxnSp macro="">
      <xdr:nvCxnSpPr>
        <xdr:cNvPr id="242" name="直線コネクタ 241"/>
        <xdr:cNvCxnSpPr/>
      </xdr:nvCxnSpPr>
      <xdr:spPr>
        <a:xfrm flipV="1">
          <a:off x="3797300" y="16377115"/>
          <a:ext cx="838200" cy="8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149680</xdr:rowOff>
    </xdr:from>
    <xdr:ext cx="599010" cy="259045"/>
    <xdr:sp macro="" textlink="">
      <xdr:nvSpPr>
        <xdr:cNvPr id="243" name="扶助費平均値テキスト"/>
        <xdr:cNvSpPr txBox="1"/>
      </xdr:nvSpPr>
      <xdr:spPr>
        <a:xfrm>
          <a:off x="4686300" y="16437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171253</xdr:rowOff>
    </xdr:from>
    <xdr:to>
      <xdr:col>24</xdr:col>
      <xdr:colOff>114300</xdr:colOff>
      <xdr:row>96</xdr:row>
      <xdr:rowOff>101403</xdr:rowOff>
    </xdr:to>
    <xdr:sp macro="" textlink="">
      <xdr:nvSpPr>
        <xdr:cNvPr id="244" name="フローチャート: 判断 243"/>
        <xdr:cNvSpPr/>
      </xdr:nvSpPr>
      <xdr:spPr>
        <a:xfrm>
          <a:off x="4584700" y="164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296</xdr:rowOff>
    </xdr:from>
    <xdr:to>
      <xdr:col>19</xdr:col>
      <xdr:colOff>177800</xdr:colOff>
      <xdr:row>96</xdr:row>
      <xdr:rowOff>17185</xdr:rowOff>
    </xdr:to>
    <xdr:cxnSp macro="">
      <xdr:nvCxnSpPr>
        <xdr:cNvPr id="245" name="直線コネクタ 244"/>
        <xdr:cNvCxnSpPr/>
      </xdr:nvCxnSpPr>
      <xdr:spPr>
        <a:xfrm flipV="1">
          <a:off x="2908300" y="16459496"/>
          <a:ext cx="889000" cy="1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70969</xdr:rowOff>
    </xdr:from>
    <xdr:to>
      <xdr:col>20</xdr:col>
      <xdr:colOff>38100</xdr:colOff>
      <xdr:row>97</xdr:row>
      <xdr:rowOff>1119</xdr:rowOff>
    </xdr:to>
    <xdr:sp macro="" textlink="">
      <xdr:nvSpPr>
        <xdr:cNvPr id="246" name="フローチャート: 判断 245"/>
        <xdr:cNvSpPr/>
      </xdr:nvSpPr>
      <xdr:spPr>
        <a:xfrm>
          <a:off x="3746500" y="1653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163696</xdr:rowOff>
    </xdr:from>
    <xdr:ext cx="534377" cy="259045"/>
    <xdr:sp macro="" textlink="">
      <xdr:nvSpPr>
        <xdr:cNvPr id="247" name="テキスト ボックス 246"/>
        <xdr:cNvSpPr txBox="1"/>
      </xdr:nvSpPr>
      <xdr:spPr>
        <a:xfrm>
          <a:off x="3530111" y="1662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17185</xdr:rowOff>
    </xdr:from>
    <xdr:to>
      <xdr:col>15</xdr:col>
      <xdr:colOff>50800</xdr:colOff>
      <xdr:row>96</xdr:row>
      <xdr:rowOff>75292</xdr:rowOff>
    </xdr:to>
    <xdr:cxnSp macro="">
      <xdr:nvCxnSpPr>
        <xdr:cNvPr id="248" name="直線コネクタ 247"/>
        <xdr:cNvCxnSpPr/>
      </xdr:nvCxnSpPr>
      <xdr:spPr>
        <a:xfrm flipV="1">
          <a:off x="2019300" y="16476385"/>
          <a:ext cx="889000" cy="5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95172</xdr:rowOff>
    </xdr:from>
    <xdr:to>
      <xdr:col>15</xdr:col>
      <xdr:colOff>101600</xdr:colOff>
      <xdr:row>97</xdr:row>
      <xdr:rowOff>25322</xdr:rowOff>
    </xdr:to>
    <xdr:sp macro="" textlink="">
      <xdr:nvSpPr>
        <xdr:cNvPr id="249" name="フローチャート: 判断 248"/>
        <xdr:cNvSpPr/>
      </xdr:nvSpPr>
      <xdr:spPr>
        <a:xfrm>
          <a:off x="2857500" y="165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16449</xdr:rowOff>
    </xdr:from>
    <xdr:ext cx="534377" cy="259045"/>
    <xdr:sp macro="" textlink="">
      <xdr:nvSpPr>
        <xdr:cNvPr id="250" name="テキスト ボックス 249"/>
        <xdr:cNvSpPr txBox="1"/>
      </xdr:nvSpPr>
      <xdr:spPr>
        <a:xfrm>
          <a:off x="2641111" y="1664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75292</xdr:rowOff>
    </xdr:from>
    <xdr:to>
      <xdr:col>10</xdr:col>
      <xdr:colOff>114300</xdr:colOff>
      <xdr:row>96</xdr:row>
      <xdr:rowOff>150687</xdr:rowOff>
    </xdr:to>
    <xdr:cxnSp macro="">
      <xdr:nvCxnSpPr>
        <xdr:cNvPr id="251" name="直線コネクタ 250"/>
        <xdr:cNvCxnSpPr/>
      </xdr:nvCxnSpPr>
      <xdr:spPr>
        <a:xfrm flipV="1">
          <a:off x="1130300" y="16534492"/>
          <a:ext cx="889000" cy="7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135877</xdr:rowOff>
    </xdr:from>
    <xdr:to>
      <xdr:col>10</xdr:col>
      <xdr:colOff>165100</xdr:colOff>
      <xdr:row>97</xdr:row>
      <xdr:rowOff>66027</xdr:rowOff>
    </xdr:to>
    <xdr:sp macro="" textlink="">
      <xdr:nvSpPr>
        <xdr:cNvPr id="252" name="フローチャート: 判断 251"/>
        <xdr:cNvSpPr/>
      </xdr:nvSpPr>
      <xdr:spPr>
        <a:xfrm>
          <a:off x="1968500" y="165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57154</xdr:rowOff>
    </xdr:from>
    <xdr:ext cx="534377" cy="259045"/>
    <xdr:sp macro="" textlink="">
      <xdr:nvSpPr>
        <xdr:cNvPr id="253" name="テキスト ボックス 252"/>
        <xdr:cNvSpPr txBox="1"/>
      </xdr:nvSpPr>
      <xdr:spPr>
        <a:xfrm>
          <a:off x="1752111" y="1668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73969</xdr:rowOff>
    </xdr:from>
    <xdr:to>
      <xdr:col>6</xdr:col>
      <xdr:colOff>38100</xdr:colOff>
      <xdr:row>98</xdr:row>
      <xdr:rowOff>4119</xdr:rowOff>
    </xdr:to>
    <xdr:sp macro="" textlink="">
      <xdr:nvSpPr>
        <xdr:cNvPr id="254" name="フローチャート: 判断 253"/>
        <xdr:cNvSpPr/>
      </xdr:nvSpPr>
      <xdr:spPr>
        <a:xfrm>
          <a:off x="1079500" y="1670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166696</xdr:rowOff>
    </xdr:from>
    <xdr:ext cx="534377" cy="259045"/>
    <xdr:sp macro="" textlink="">
      <xdr:nvSpPr>
        <xdr:cNvPr id="255" name="テキスト ボックス 254"/>
        <xdr:cNvSpPr txBox="1"/>
      </xdr:nvSpPr>
      <xdr:spPr>
        <a:xfrm>
          <a:off x="863111" y="1679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38565</xdr:rowOff>
    </xdr:from>
    <xdr:to>
      <xdr:col>24</xdr:col>
      <xdr:colOff>114300</xdr:colOff>
      <xdr:row>95</xdr:row>
      <xdr:rowOff>140165</xdr:rowOff>
    </xdr:to>
    <xdr:sp macro="" textlink="">
      <xdr:nvSpPr>
        <xdr:cNvPr id="261" name="楕円 260"/>
        <xdr:cNvSpPr/>
      </xdr:nvSpPr>
      <xdr:spPr>
        <a:xfrm>
          <a:off x="4584700" y="1632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61442</xdr:rowOff>
    </xdr:from>
    <xdr:ext cx="599010" cy="259045"/>
    <xdr:sp macro="" textlink="">
      <xdr:nvSpPr>
        <xdr:cNvPr id="262" name="扶助費該当値テキスト"/>
        <xdr:cNvSpPr txBox="1"/>
      </xdr:nvSpPr>
      <xdr:spPr>
        <a:xfrm>
          <a:off x="4686300" y="16177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120946</xdr:rowOff>
    </xdr:from>
    <xdr:to>
      <xdr:col>20</xdr:col>
      <xdr:colOff>38100</xdr:colOff>
      <xdr:row>96</xdr:row>
      <xdr:rowOff>51096</xdr:rowOff>
    </xdr:to>
    <xdr:sp macro="" textlink="">
      <xdr:nvSpPr>
        <xdr:cNvPr id="263" name="楕円 262"/>
        <xdr:cNvSpPr/>
      </xdr:nvSpPr>
      <xdr:spPr>
        <a:xfrm>
          <a:off x="3746500" y="1640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67623</xdr:rowOff>
    </xdr:from>
    <xdr:ext cx="599010" cy="259045"/>
    <xdr:sp macro="" textlink="">
      <xdr:nvSpPr>
        <xdr:cNvPr id="264" name="テキスト ボックス 263"/>
        <xdr:cNvSpPr txBox="1"/>
      </xdr:nvSpPr>
      <xdr:spPr>
        <a:xfrm>
          <a:off x="3497795" y="1618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137835</xdr:rowOff>
    </xdr:from>
    <xdr:to>
      <xdr:col>15</xdr:col>
      <xdr:colOff>101600</xdr:colOff>
      <xdr:row>96</xdr:row>
      <xdr:rowOff>67985</xdr:rowOff>
    </xdr:to>
    <xdr:sp macro="" textlink="">
      <xdr:nvSpPr>
        <xdr:cNvPr id="265" name="楕円 264"/>
        <xdr:cNvSpPr/>
      </xdr:nvSpPr>
      <xdr:spPr>
        <a:xfrm>
          <a:off x="2857500" y="1642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84512</xdr:rowOff>
    </xdr:from>
    <xdr:ext cx="599010" cy="259045"/>
    <xdr:sp macro="" textlink="">
      <xdr:nvSpPr>
        <xdr:cNvPr id="266" name="テキスト ボックス 265"/>
        <xdr:cNvSpPr txBox="1"/>
      </xdr:nvSpPr>
      <xdr:spPr>
        <a:xfrm>
          <a:off x="2608795" y="16200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24492</xdr:rowOff>
    </xdr:from>
    <xdr:to>
      <xdr:col>10</xdr:col>
      <xdr:colOff>165100</xdr:colOff>
      <xdr:row>96</xdr:row>
      <xdr:rowOff>126092</xdr:rowOff>
    </xdr:to>
    <xdr:sp macro="" textlink="">
      <xdr:nvSpPr>
        <xdr:cNvPr id="267" name="楕円 266"/>
        <xdr:cNvSpPr/>
      </xdr:nvSpPr>
      <xdr:spPr>
        <a:xfrm>
          <a:off x="1968500" y="1648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142619</xdr:rowOff>
    </xdr:from>
    <xdr:ext cx="599010" cy="259045"/>
    <xdr:sp macro="" textlink="">
      <xdr:nvSpPr>
        <xdr:cNvPr id="268" name="テキスト ボックス 267"/>
        <xdr:cNvSpPr txBox="1"/>
      </xdr:nvSpPr>
      <xdr:spPr>
        <a:xfrm>
          <a:off x="1719795" y="1625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99887</xdr:rowOff>
    </xdr:from>
    <xdr:to>
      <xdr:col>6</xdr:col>
      <xdr:colOff>38100</xdr:colOff>
      <xdr:row>97</xdr:row>
      <xdr:rowOff>30037</xdr:rowOff>
    </xdr:to>
    <xdr:sp macro="" textlink="">
      <xdr:nvSpPr>
        <xdr:cNvPr id="269" name="楕円 268"/>
        <xdr:cNvSpPr/>
      </xdr:nvSpPr>
      <xdr:spPr>
        <a:xfrm>
          <a:off x="1079500" y="1655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46564</xdr:rowOff>
    </xdr:from>
    <xdr:ext cx="534377" cy="259045"/>
    <xdr:sp macro="" textlink="">
      <xdr:nvSpPr>
        <xdr:cNvPr id="270" name="テキスト ボックス 269"/>
        <xdr:cNvSpPr txBox="1"/>
      </xdr:nvSpPr>
      <xdr:spPr>
        <a:xfrm>
          <a:off x="863111" y="1633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1" name="テキスト ボックス 28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2" name="直線コネクタ 28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3" name="テキスト ボックス 28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4" name="直線コネクタ 28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5" name="テキスト ボックス 28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7" name="テキスト ボックス 28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8" name="直線コネクタ 28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9" name="テキスト ボックス 28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0" name="直線コネクタ 28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91" name="テキスト ボックス 29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145491</xdr:rowOff>
    </xdr:from>
    <xdr:to>
      <xdr:col>54</xdr:col>
      <xdr:colOff>189865</xdr:colOff>
      <xdr:row>39</xdr:row>
      <xdr:rowOff>69138</xdr:rowOff>
    </xdr:to>
    <xdr:cxnSp macro="">
      <xdr:nvCxnSpPr>
        <xdr:cNvPr id="295" name="直線コネクタ 294"/>
        <xdr:cNvCxnSpPr/>
      </xdr:nvCxnSpPr>
      <xdr:spPr>
        <a:xfrm flipV="1">
          <a:off x="10475595" y="5117541"/>
          <a:ext cx="1270" cy="163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72965</xdr:rowOff>
    </xdr:from>
    <xdr:ext cx="469744" cy="259045"/>
    <xdr:sp macro="" textlink="">
      <xdr:nvSpPr>
        <xdr:cNvPr id="296" name="補助費等最小値テキスト"/>
        <xdr:cNvSpPr txBox="1"/>
      </xdr:nvSpPr>
      <xdr:spPr>
        <a:xfrm>
          <a:off x="10528300" y="675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69138</xdr:rowOff>
    </xdr:from>
    <xdr:to>
      <xdr:col>55</xdr:col>
      <xdr:colOff>88900</xdr:colOff>
      <xdr:row>39</xdr:row>
      <xdr:rowOff>69138</xdr:rowOff>
    </xdr:to>
    <xdr:cxnSp macro="">
      <xdr:nvCxnSpPr>
        <xdr:cNvPr id="297" name="直線コネクタ 296"/>
        <xdr:cNvCxnSpPr/>
      </xdr:nvCxnSpPr>
      <xdr:spPr>
        <a:xfrm>
          <a:off x="10388600" y="67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92168</xdr:rowOff>
    </xdr:from>
    <xdr:ext cx="534377" cy="259045"/>
    <xdr:sp macro="" textlink="">
      <xdr:nvSpPr>
        <xdr:cNvPr id="298" name="補助費等最大値テキスト"/>
        <xdr:cNvSpPr txBox="1"/>
      </xdr:nvSpPr>
      <xdr:spPr>
        <a:xfrm>
          <a:off x="10528300" y="489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145491</xdr:rowOff>
    </xdr:from>
    <xdr:to>
      <xdr:col>55</xdr:col>
      <xdr:colOff>88900</xdr:colOff>
      <xdr:row>29</xdr:row>
      <xdr:rowOff>145491</xdr:rowOff>
    </xdr:to>
    <xdr:cxnSp macro="">
      <xdr:nvCxnSpPr>
        <xdr:cNvPr id="299" name="直線コネクタ 298"/>
        <xdr:cNvCxnSpPr/>
      </xdr:nvCxnSpPr>
      <xdr:spPr>
        <a:xfrm>
          <a:off x="10388600" y="5117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97181</xdr:rowOff>
    </xdr:from>
    <xdr:to>
      <xdr:col>55</xdr:col>
      <xdr:colOff>0</xdr:colOff>
      <xdr:row>34</xdr:row>
      <xdr:rowOff>105296</xdr:rowOff>
    </xdr:to>
    <xdr:cxnSp macro="">
      <xdr:nvCxnSpPr>
        <xdr:cNvPr id="300" name="直線コネクタ 299"/>
        <xdr:cNvCxnSpPr/>
      </xdr:nvCxnSpPr>
      <xdr:spPr>
        <a:xfrm flipV="1">
          <a:off x="9639300" y="5926481"/>
          <a:ext cx="8382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96931</xdr:rowOff>
    </xdr:from>
    <xdr:ext cx="534377" cy="259045"/>
    <xdr:sp macro="" textlink="">
      <xdr:nvSpPr>
        <xdr:cNvPr id="301" name="補助費等平均値テキスト"/>
        <xdr:cNvSpPr txBox="1"/>
      </xdr:nvSpPr>
      <xdr:spPr>
        <a:xfrm>
          <a:off x="10528300" y="5926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118504</xdr:rowOff>
    </xdr:from>
    <xdr:to>
      <xdr:col>55</xdr:col>
      <xdr:colOff>50800</xdr:colOff>
      <xdr:row>35</xdr:row>
      <xdr:rowOff>48654</xdr:rowOff>
    </xdr:to>
    <xdr:sp macro="" textlink="">
      <xdr:nvSpPr>
        <xdr:cNvPr id="302" name="フローチャート: 判断 301"/>
        <xdr:cNvSpPr/>
      </xdr:nvSpPr>
      <xdr:spPr>
        <a:xfrm>
          <a:off x="10426700" y="594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69748</xdr:rowOff>
    </xdr:from>
    <xdr:to>
      <xdr:col>50</xdr:col>
      <xdr:colOff>114300</xdr:colOff>
      <xdr:row>34</xdr:row>
      <xdr:rowOff>105296</xdr:rowOff>
    </xdr:to>
    <xdr:cxnSp macro="">
      <xdr:nvCxnSpPr>
        <xdr:cNvPr id="303" name="直線コネクタ 302"/>
        <xdr:cNvCxnSpPr/>
      </xdr:nvCxnSpPr>
      <xdr:spPr>
        <a:xfrm>
          <a:off x="8750300" y="5899048"/>
          <a:ext cx="889000" cy="3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168529</xdr:rowOff>
    </xdr:from>
    <xdr:to>
      <xdr:col>50</xdr:col>
      <xdr:colOff>165100</xdr:colOff>
      <xdr:row>35</xdr:row>
      <xdr:rowOff>98679</xdr:rowOff>
    </xdr:to>
    <xdr:sp macro="" textlink="">
      <xdr:nvSpPr>
        <xdr:cNvPr id="304" name="フローチャート: 判断 303"/>
        <xdr:cNvSpPr/>
      </xdr:nvSpPr>
      <xdr:spPr>
        <a:xfrm>
          <a:off x="9588500" y="599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89806</xdr:rowOff>
    </xdr:from>
    <xdr:ext cx="534377" cy="259045"/>
    <xdr:sp macro="" textlink="">
      <xdr:nvSpPr>
        <xdr:cNvPr id="305" name="テキスト ボックス 304"/>
        <xdr:cNvSpPr txBox="1"/>
      </xdr:nvSpPr>
      <xdr:spPr>
        <a:xfrm>
          <a:off x="9372111" y="609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69748</xdr:rowOff>
    </xdr:from>
    <xdr:to>
      <xdr:col>45</xdr:col>
      <xdr:colOff>177800</xdr:colOff>
      <xdr:row>34</xdr:row>
      <xdr:rowOff>104801</xdr:rowOff>
    </xdr:to>
    <xdr:cxnSp macro="">
      <xdr:nvCxnSpPr>
        <xdr:cNvPr id="306" name="直線コネクタ 305"/>
        <xdr:cNvCxnSpPr/>
      </xdr:nvCxnSpPr>
      <xdr:spPr>
        <a:xfrm flipV="1">
          <a:off x="7861300" y="5899048"/>
          <a:ext cx="889000" cy="3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35293</xdr:rowOff>
    </xdr:from>
    <xdr:to>
      <xdr:col>46</xdr:col>
      <xdr:colOff>38100</xdr:colOff>
      <xdr:row>35</xdr:row>
      <xdr:rowOff>136893</xdr:rowOff>
    </xdr:to>
    <xdr:sp macro="" textlink="">
      <xdr:nvSpPr>
        <xdr:cNvPr id="307" name="フローチャート: 判断 306"/>
        <xdr:cNvSpPr/>
      </xdr:nvSpPr>
      <xdr:spPr>
        <a:xfrm>
          <a:off x="86995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128020</xdr:rowOff>
    </xdr:from>
    <xdr:ext cx="534377" cy="259045"/>
    <xdr:sp macro="" textlink="">
      <xdr:nvSpPr>
        <xdr:cNvPr id="308" name="テキスト ボックス 307"/>
        <xdr:cNvSpPr txBox="1"/>
      </xdr:nvSpPr>
      <xdr:spPr>
        <a:xfrm>
          <a:off x="8483111" y="612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36068</xdr:rowOff>
    </xdr:from>
    <xdr:to>
      <xdr:col>41</xdr:col>
      <xdr:colOff>50800</xdr:colOff>
      <xdr:row>34</xdr:row>
      <xdr:rowOff>104801</xdr:rowOff>
    </xdr:to>
    <xdr:cxnSp macro="">
      <xdr:nvCxnSpPr>
        <xdr:cNvPr id="309" name="直線コネクタ 308"/>
        <xdr:cNvCxnSpPr/>
      </xdr:nvCxnSpPr>
      <xdr:spPr>
        <a:xfrm>
          <a:off x="6972300" y="5865368"/>
          <a:ext cx="889000" cy="6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56934</xdr:rowOff>
    </xdr:from>
    <xdr:to>
      <xdr:col>41</xdr:col>
      <xdr:colOff>101600</xdr:colOff>
      <xdr:row>35</xdr:row>
      <xdr:rowOff>158534</xdr:rowOff>
    </xdr:to>
    <xdr:sp macro="" textlink="">
      <xdr:nvSpPr>
        <xdr:cNvPr id="310" name="フローチャート: 判断 309"/>
        <xdr:cNvSpPr/>
      </xdr:nvSpPr>
      <xdr:spPr>
        <a:xfrm>
          <a:off x="7810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149661</xdr:rowOff>
    </xdr:from>
    <xdr:ext cx="534377" cy="259045"/>
    <xdr:sp macro="" textlink="">
      <xdr:nvSpPr>
        <xdr:cNvPr id="311" name="テキスト ボックス 310"/>
        <xdr:cNvSpPr txBox="1"/>
      </xdr:nvSpPr>
      <xdr:spPr>
        <a:xfrm>
          <a:off x="7594111" y="61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122009</xdr:rowOff>
    </xdr:from>
    <xdr:to>
      <xdr:col>36</xdr:col>
      <xdr:colOff>165100</xdr:colOff>
      <xdr:row>36</xdr:row>
      <xdr:rowOff>52159</xdr:rowOff>
    </xdr:to>
    <xdr:sp macro="" textlink="">
      <xdr:nvSpPr>
        <xdr:cNvPr id="312" name="フローチャート: 判断 311"/>
        <xdr:cNvSpPr/>
      </xdr:nvSpPr>
      <xdr:spPr>
        <a:xfrm>
          <a:off x="6921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43286</xdr:rowOff>
    </xdr:from>
    <xdr:ext cx="534377" cy="259045"/>
    <xdr:sp macro="" textlink="">
      <xdr:nvSpPr>
        <xdr:cNvPr id="313" name="テキスト ボックス 312"/>
        <xdr:cNvSpPr txBox="1"/>
      </xdr:nvSpPr>
      <xdr:spPr>
        <a:xfrm>
          <a:off x="6705111" y="621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46381</xdr:rowOff>
    </xdr:from>
    <xdr:to>
      <xdr:col>55</xdr:col>
      <xdr:colOff>50800</xdr:colOff>
      <xdr:row>34</xdr:row>
      <xdr:rowOff>147981</xdr:rowOff>
    </xdr:to>
    <xdr:sp macro="" textlink="">
      <xdr:nvSpPr>
        <xdr:cNvPr id="319" name="楕円 318"/>
        <xdr:cNvSpPr/>
      </xdr:nvSpPr>
      <xdr:spPr>
        <a:xfrm>
          <a:off x="10426700" y="58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69258</xdr:rowOff>
    </xdr:from>
    <xdr:ext cx="534377" cy="259045"/>
    <xdr:sp macro="" textlink="">
      <xdr:nvSpPr>
        <xdr:cNvPr id="320" name="補助費等該当値テキスト"/>
        <xdr:cNvSpPr txBox="1"/>
      </xdr:nvSpPr>
      <xdr:spPr>
        <a:xfrm>
          <a:off x="10528300" y="572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54496</xdr:rowOff>
    </xdr:from>
    <xdr:to>
      <xdr:col>50</xdr:col>
      <xdr:colOff>165100</xdr:colOff>
      <xdr:row>34</xdr:row>
      <xdr:rowOff>156096</xdr:rowOff>
    </xdr:to>
    <xdr:sp macro="" textlink="">
      <xdr:nvSpPr>
        <xdr:cNvPr id="321" name="楕円 320"/>
        <xdr:cNvSpPr/>
      </xdr:nvSpPr>
      <xdr:spPr>
        <a:xfrm>
          <a:off x="9588500" y="58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1173</xdr:rowOff>
    </xdr:from>
    <xdr:ext cx="534377" cy="259045"/>
    <xdr:sp macro="" textlink="">
      <xdr:nvSpPr>
        <xdr:cNvPr id="322" name="テキスト ボックス 321"/>
        <xdr:cNvSpPr txBox="1"/>
      </xdr:nvSpPr>
      <xdr:spPr>
        <a:xfrm>
          <a:off x="9372111" y="565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18948</xdr:rowOff>
    </xdr:from>
    <xdr:to>
      <xdr:col>46</xdr:col>
      <xdr:colOff>38100</xdr:colOff>
      <xdr:row>34</xdr:row>
      <xdr:rowOff>120548</xdr:rowOff>
    </xdr:to>
    <xdr:sp macro="" textlink="">
      <xdr:nvSpPr>
        <xdr:cNvPr id="323" name="楕円 322"/>
        <xdr:cNvSpPr/>
      </xdr:nvSpPr>
      <xdr:spPr>
        <a:xfrm>
          <a:off x="8699500" y="584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137075</xdr:rowOff>
    </xdr:from>
    <xdr:ext cx="534377" cy="259045"/>
    <xdr:sp macro="" textlink="">
      <xdr:nvSpPr>
        <xdr:cNvPr id="324" name="テキスト ボックス 323"/>
        <xdr:cNvSpPr txBox="1"/>
      </xdr:nvSpPr>
      <xdr:spPr>
        <a:xfrm>
          <a:off x="8483111" y="562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54001</xdr:rowOff>
    </xdr:from>
    <xdr:to>
      <xdr:col>41</xdr:col>
      <xdr:colOff>101600</xdr:colOff>
      <xdr:row>34</xdr:row>
      <xdr:rowOff>155601</xdr:rowOff>
    </xdr:to>
    <xdr:sp macro="" textlink="">
      <xdr:nvSpPr>
        <xdr:cNvPr id="325" name="楕円 324"/>
        <xdr:cNvSpPr/>
      </xdr:nvSpPr>
      <xdr:spPr>
        <a:xfrm>
          <a:off x="7810500" y="588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678</xdr:rowOff>
    </xdr:from>
    <xdr:ext cx="534377" cy="259045"/>
    <xdr:sp macro="" textlink="">
      <xdr:nvSpPr>
        <xdr:cNvPr id="326" name="テキスト ボックス 325"/>
        <xdr:cNvSpPr txBox="1"/>
      </xdr:nvSpPr>
      <xdr:spPr>
        <a:xfrm>
          <a:off x="7594111" y="565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156718</xdr:rowOff>
    </xdr:from>
    <xdr:to>
      <xdr:col>36</xdr:col>
      <xdr:colOff>165100</xdr:colOff>
      <xdr:row>34</xdr:row>
      <xdr:rowOff>86868</xdr:rowOff>
    </xdr:to>
    <xdr:sp macro="" textlink="">
      <xdr:nvSpPr>
        <xdr:cNvPr id="327" name="楕円 326"/>
        <xdr:cNvSpPr/>
      </xdr:nvSpPr>
      <xdr:spPr>
        <a:xfrm>
          <a:off x="6921500" y="581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103395</xdr:rowOff>
    </xdr:from>
    <xdr:ext cx="534377" cy="259045"/>
    <xdr:sp macro="" textlink="">
      <xdr:nvSpPr>
        <xdr:cNvPr id="328" name="テキスト ボックス 327"/>
        <xdr:cNvSpPr txBox="1"/>
      </xdr:nvSpPr>
      <xdr:spPr>
        <a:xfrm>
          <a:off x="6705111" y="558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9" name="テキスト ボックス 33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40" name="直線コネクタ 33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41" name="テキスト ボックス 340"/>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2" name="直線コネクタ 34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3" name="テキスト ボックス 34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4" name="直線コネクタ 34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5" name="テキスト ボックス 34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6" name="直線コネクタ 34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7" name="テキスト ボックス 34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8" name="直線コネクタ 34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9" name="テキスト ボックス 34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12903</xdr:rowOff>
    </xdr:from>
    <xdr:to>
      <xdr:col>54</xdr:col>
      <xdr:colOff>189865</xdr:colOff>
      <xdr:row>59</xdr:row>
      <xdr:rowOff>112782</xdr:rowOff>
    </xdr:to>
    <xdr:cxnSp macro="">
      <xdr:nvCxnSpPr>
        <xdr:cNvPr id="353" name="直線コネクタ 352"/>
        <xdr:cNvCxnSpPr/>
      </xdr:nvCxnSpPr>
      <xdr:spPr>
        <a:xfrm flipV="1">
          <a:off x="10475595" y="8585403"/>
          <a:ext cx="1270" cy="1642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116609</xdr:rowOff>
    </xdr:from>
    <xdr:ext cx="534377" cy="259045"/>
    <xdr:sp macro="" textlink="">
      <xdr:nvSpPr>
        <xdr:cNvPr id="354" name="普通建設事業費最小値テキスト"/>
        <xdr:cNvSpPr txBox="1"/>
      </xdr:nvSpPr>
      <xdr:spPr>
        <a:xfrm>
          <a:off x="10528300" y="102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112782</xdr:rowOff>
    </xdr:from>
    <xdr:to>
      <xdr:col>55</xdr:col>
      <xdr:colOff>88900</xdr:colOff>
      <xdr:row>59</xdr:row>
      <xdr:rowOff>112782</xdr:rowOff>
    </xdr:to>
    <xdr:cxnSp macro="">
      <xdr:nvCxnSpPr>
        <xdr:cNvPr id="355" name="直線コネクタ 354"/>
        <xdr:cNvCxnSpPr/>
      </xdr:nvCxnSpPr>
      <xdr:spPr>
        <a:xfrm>
          <a:off x="10388600" y="1022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131030</xdr:rowOff>
    </xdr:from>
    <xdr:ext cx="599010" cy="259045"/>
    <xdr:sp macro="" textlink="">
      <xdr:nvSpPr>
        <xdr:cNvPr id="356" name="普通建設事業費最大値テキスト"/>
        <xdr:cNvSpPr txBox="1"/>
      </xdr:nvSpPr>
      <xdr:spPr>
        <a:xfrm>
          <a:off x="10528300" y="836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12903</xdr:rowOff>
    </xdr:from>
    <xdr:to>
      <xdr:col>55</xdr:col>
      <xdr:colOff>88900</xdr:colOff>
      <xdr:row>50</xdr:row>
      <xdr:rowOff>12903</xdr:rowOff>
    </xdr:to>
    <xdr:cxnSp macro="">
      <xdr:nvCxnSpPr>
        <xdr:cNvPr id="357" name="直線コネクタ 356"/>
        <xdr:cNvCxnSpPr/>
      </xdr:nvCxnSpPr>
      <xdr:spPr>
        <a:xfrm>
          <a:off x="10388600" y="858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24067</xdr:rowOff>
    </xdr:from>
    <xdr:to>
      <xdr:col>55</xdr:col>
      <xdr:colOff>0</xdr:colOff>
      <xdr:row>59</xdr:row>
      <xdr:rowOff>78721</xdr:rowOff>
    </xdr:to>
    <xdr:cxnSp macro="">
      <xdr:nvCxnSpPr>
        <xdr:cNvPr id="358" name="直線コネクタ 357"/>
        <xdr:cNvCxnSpPr/>
      </xdr:nvCxnSpPr>
      <xdr:spPr>
        <a:xfrm flipV="1">
          <a:off x="9639300" y="9796717"/>
          <a:ext cx="838200" cy="39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150309</xdr:rowOff>
    </xdr:from>
    <xdr:ext cx="534377" cy="259045"/>
    <xdr:sp macro="" textlink="">
      <xdr:nvSpPr>
        <xdr:cNvPr id="359" name="普通建設事業費平均値テキスト"/>
        <xdr:cNvSpPr txBox="1"/>
      </xdr:nvSpPr>
      <xdr:spPr>
        <a:xfrm>
          <a:off x="10528300" y="9751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432</xdr:rowOff>
    </xdr:from>
    <xdr:to>
      <xdr:col>55</xdr:col>
      <xdr:colOff>50800</xdr:colOff>
      <xdr:row>57</xdr:row>
      <xdr:rowOff>102032</xdr:rowOff>
    </xdr:to>
    <xdr:sp macro="" textlink="">
      <xdr:nvSpPr>
        <xdr:cNvPr id="360" name="フローチャート: 判断 359"/>
        <xdr:cNvSpPr/>
      </xdr:nvSpPr>
      <xdr:spPr>
        <a:xfrm>
          <a:off x="10426700" y="977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169799</xdr:rowOff>
    </xdr:from>
    <xdr:to>
      <xdr:col>50</xdr:col>
      <xdr:colOff>114300</xdr:colOff>
      <xdr:row>59</xdr:row>
      <xdr:rowOff>78721</xdr:rowOff>
    </xdr:to>
    <xdr:cxnSp macro="">
      <xdr:nvCxnSpPr>
        <xdr:cNvPr id="361" name="直線コネクタ 360"/>
        <xdr:cNvCxnSpPr/>
      </xdr:nvCxnSpPr>
      <xdr:spPr>
        <a:xfrm>
          <a:off x="8750300" y="10113899"/>
          <a:ext cx="889000" cy="8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85604</xdr:rowOff>
    </xdr:from>
    <xdr:to>
      <xdr:col>50</xdr:col>
      <xdr:colOff>165100</xdr:colOff>
      <xdr:row>58</xdr:row>
      <xdr:rowOff>15754</xdr:rowOff>
    </xdr:to>
    <xdr:sp macro="" textlink="">
      <xdr:nvSpPr>
        <xdr:cNvPr id="362" name="フローチャート: 判断 361"/>
        <xdr:cNvSpPr/>
      </xdr:nvSpPr>
      <xdr:spPr>
        <a:xfrm>
          <a:off x="9588500" y="985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32281</xdr:rowOff>
    </xdr:from>
    <xdr:ext cx="534377" cy="259045"/>
    <xdr:sp macro="" textlink="">
      <xdr:nvSpPr>
        <xdr:cNvPr id="363" name="テキスト ボックス 362"/>
        <xdr:cNvSpPr txBox="1"/>
      </xdr:nvSpPr>
      <xdr:spPr>
        <a:xfrm>
          <a:off x="9372111" y="963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92399</xdr:rowOff>
    </xdr:from>
    <xdr:to>
      <xdr:col>45</xdr:col>
      <xdr:colOff>177800</xdr:colOff>
      <xdr:row>58</xdr:row>
      <xdr:rowOff>169799</xdr:rowOff>
    </xdr:to>
    <xdr:cxnSp macro="">
      <xdr:nvCxnSpPr>
        <xdr:cNvPr id="364" name="直線コネクタ 363"/>
        <xdr:cNvCxnSpPr/>
      </xdr:nvCxnSpPr>
      <xdr:spPr>
        <a:xfrm>
          <a:off x="7861300" y="9865049"/>
          <a:ext cx="889000" cy="24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106426</xdr:rowOff>
    </xdr:from>
    <xdr:to>
      <xdr:col>46</xdr:col>
      <xdr:colOff>38100</xdr:colOff>
      <xdr:row>57</xdr:row>
      <xdr:rowOff>36576</xdr:rowOff>
    </xdr:to>
    <xdr:sp macro="" textlink="">
      <xdr:nvSpPr>
        <xdr:cNvPr id="365" name="フローチャート: 判断 364"/>
        <xdr:cNvSpPr/>
      </xdr:nvSpPr>
      <xdr:spPr>
        <a:xfrm>
          <a:off x="8699500" y="97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53103</xdr:rowOff>
    </xdr:from>
    <xdr:ext cx="534377" cy="259045"/>
    <xdr:sp macro="" textlink="">
      <xdr:nvSpPr>
        <xdr:cNvPr id="366" name="テキスト ボックス 365"/>
        <xdr:cNvSpPr txBox="1"/>
      </xdr:nvSpPr>
      <xdr:spPr>
        <a:xfrm>
          <a:off x="8483111" y="948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92399</xdr:rowOff>
    </xdr:from>
    <xdr:to>
      <xdr:col>41</xdr:col>
      <xdr:colOff>50800</xdr:colOff>
      <xdr:row>58</xdr:row>
      <xdr:rowOff>160389</xdr:rowOff>
    </xdr:to>
    <xdr:cxnSp macro="">
      <xdr:nvCxnSpPr>
        <xdr:cNvPr id="367" name="直線コネクタ 366"/>
        <xdr:cNvCxnSpPr/>
      </xdr:nvCxnSpPr>
      <xdr:spPr>
        <a:xfrm flipV="1">
          <a:off x="6972300" y="9865049"/>
          <a:ext cx="889000" cy="23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129039</xdr:rowOff>
    </xdr:from>
    <xdr:to>
      <xdr:col>41</xdr:col>
      <xdr:colOff>101600</xdr:colOff>
      <xdr:row>57</xdr:row>
      <xdr:rowOff>59189</xdr:rowOff>
    </xdr:to>
    <xdr:sp macro="" textlink="">
      <xdr:nvSpPr>
        <xdr:cNvPr id="368" name="フローチャート: 判断 367"/>
        <xdr:cNvSpPr/>
      </xdr:nvSpPr>
      <xdr:spPr>
        <a:xfrm>
          <a:off x="78105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75716</xdr:rowOff>
    </xdr:from>
    <xdr:ext cx="534377" cy="259045"/>
    <xdr:sp macro="" textlink="">
      <xdr:nvSpPr>
        <xdr:cNvPr id="369" name="テキスト ボックス 368"/>
        <xdr:cNvSpPr txBox="1"/>
      </xdr:nvSpPr>
      <xdr:spPr>
        <a:xfrm>
          <a:off x="7594111" y="950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127933</xdr:rowOff>
    </xdr:from>
    <xdr:to>
      <xdr:col>36</xdr:col>
      <xdr:colOff>165100</xdr:colOff>
      <xdr:row>57</xdr:row>
      <xdr:rowOff>58083</xdr:rowOff>
    </xdr:to>
    <xdr:sp macro="" textlink="">
      <xdr:nvSpPr>
        <xdr:cNvPr id="370" name="フローチャート: 判断 369"/>
        <xdr:cNvSpPr/>
      </xdr:nvSpPr>
      <xdr:spPr>
        <a:xfrm>
          <a:off x="6921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74610</xdr:rowOff>
    </xdr:from>
    <xdr:ext cx="534377" cy="259045"/>
    <xdr:sp macro="" textlink="">
      <xdr:nvSpPr>
        <xdr:cNvPr id="371" name="テキスト ボックス 370"/>
        <xdr:cNvSpPr txBox="1"/>
      </xdr:nvSpPr>
      <xdr:spPr>
        <a:xfrm>
          <a:off x="6705111" y="950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144717</xdr:rowOff>
    </xdr:from>
    <xdr:to>
      <xdr:col>55</xdr:col>
      <xdr:colOff>50800</xdr:colOff>
      <xdr:row>57</xdr:row>
      <xdr:rowOff>74867</xdr:rowOff>
    </xdr:to>
    <xdr:sp macro="" textlink="">
      <xdr:nvSpPr>
        <xdr:cNvPr id="377" name="楕円 376"/>
        <xdr:cNvSpPr/>
      </xdr:nvSpPr>
      <xdr:spPr>
        <a:xfrm>
          <a:off x="10426700" y="974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167594</xdr:rowOff>
    </xdr:from>
    <xdr:ext cx="534377" cy="259045"/>
    <xdr:sp macro="" textlink="">
      <xdr:nvSpPr>
        <xdr:cNvPr id="378" name="普通建設事業費該当値テキスト"/>
        <xdr:cNvSpPr txBox="1"/>
      </xdr:nvSpPr>
      <xdr:spPr>
        <a:xfrm>
          <a:off x="10528300" y="959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27921</xdr:rowOff>
    </xdr:from>
    <xdr:to>
      <xdr:col>50</xdr:col>
      <xdr:colOff>165100</xdr:colOff>
      <xdr:row>59</xdr:row>
      <xdr:rowOff>129521</xdr:rowOff>
    </xdr:to>
    <xdr:sp macro="" textlink="">
      <xdr:nvSpPr>
        <xdr:cNvPr id="379" name="楕円 378"/>
        <xdr:cNvSpPr/>
      </xdr:nvSpPr>
      <xdr:spPr>
        <a:xfrm>
          <a:off x="9588500" y="1014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120648</xdr:rowOff>
    </xdr:from>
    <xdr:ext cx="534377" cy="259045"/>
    <xdr:sp macro="" textlink="">
      <xdr:nvSpPr>
        <xdr:cNvPr id="380" name="テキスト ボックス 379"/>
        <xdr:cNvSpPr txBox="1"/>
      </xdr:nvSpPr>
      <xdr:spPr>
        <a:xfrm>
          <a:off x="9372111" y="1023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118999</xdr:rowOff>
    </xdr:from>
    <xdr:to>
      <xdr:col>46</xdr:col>
      <xdr:colOff>38100</xdr:colOff>
      <xdr:row>59</xdr:row>
      <xdr:rowOff>49149</xdr:rowOff>
    </xdr:to>
    <xdr:sp macro="" textlink="">
      <xdr:nvSpPr>
        <xdr:cNvPr id="381" name="楕円 380"/>
        <xdr:cNvSpPr/>
      </xdr:nvSpPr>
      <xdr:spPr>
        <a:xfrm>
          <a:off x="8699500" y="1006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40276</xdr:rowOff>
    </xdr:from>
    <xdr:ext cx="534377" cy="259045"/>
    <xdr:sp macro="" textlink="">
      <xdr:nvSpPr>
        <xdr:cNvPr id="382" name="テキスト ボックス 381"/>
        <xdr:cNvSpPr txBox="1"/>
      </xdr:nvSpPr>
      <xdr:spPr>
        <a:xfrm>
          <a:off x="8483111" y="1015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41599</xdr:rowOff>
    </xdr:from>
    <xdr:to>
      <xdr:col>41</xdr:col>
      <xdr:colOff>101600</xdr:colOff>
      <xdr:row>57</xdr:row>
      <xdr:rowOff>143199</xdr:rowOff>
    </xdr:to>
    <xdr:sp macro="" textlink="">
      <xdr:nvSpPr>
        <xdr:cNvPr id="383" name="楕円 382"/>
        <xdr:cNvSpPr/>
      </xdr:nvSpPr>
      <xdr:spPr>
        <a:xfrm>
          <a:off x="7810500" y="981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134326</xdr:rowOff>
    </xdr:from>
    <xdr:ext cx="534377" cy="259045"/>
    <xdr:sp macro="" textlink="">
      <xdr:nvSpPr>
        <xdr:cNvPr id="384" name="テキスト ボックス 383"/>
        <xdr:cNvSpPr txBox="1"/>
      </xdr:nvSpPr>
      <xdr:spPr>
        <a:xfrm>
          <a:off x="7594111" y="990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109589</xdr:rowOff>
    </xdr:from>
    <xdr:to>
      <xdr:col>36</xdr:col>
      <xdr:colOff>165100</xdr:colOff>
      <xdr:row>59</xdr:row>
      <xdr:rowOff>39739</xdr:rowOff>
    </xdr:to>
    <xdr:sp macro="" textlink="">
      <xdr:nvSpPr>
        <xdr:cNvPr id="385" name="楕円 384"/>
        <xdr:cNvSpPr/>
      </xdr:nvSpPr>
      <xdr:spPr>
        <a:xfrm>
          <a:off x="6921500" y="1005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30866</xdr:rowOff>
    </xdr:from>
    <xdr:ext cx="534377" cy="259045"/>
    <xdr:sp macro="" textlink="">
      <xdr:nvSpPr>
        <xdr:cNvPr id="386" name="テキスト ボックス 385"/>
        <xdr:cNvSpPr txBox="1"/>
      </xdr:nvSpPr>
      <xdr:spPr>
        <a:xfrm>
          <a:off x="6705111" y="1014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36464</xdr:rowOff>
    </xdr:from>
    <xdr:to>
      <xdr:col>54</xdr:col>
      <xdr:colOff>189865</xdr:colOff>
      <xdr:row>78</xdr:row>
      <xdr:rowOff>134945</xdr:rowOff>
    </xdr:to>
    <xdr:cxnSp macro="">
      <xdr:nvCxnSpPr>
        <xdr:cNvPr id="408" name="直線コネクタ 407"/>
        <xdr:cNvCxnSpPr/>
      </xdr:nvCxnSpPr>
      <xdr:spPr>
        <a:xfrm flipV="1">
          <a:off x="10475595" y="12037964"/>
          <a:ext cx="1270" cy="1470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409"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410" name="直線コネクタ 409"/>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154591</xdr:rowOff>
    </xdr:from>
    <xdr:ext cx="534377" cy="259045"/>
    <xdr:sp macro="" textlink="">
      <xdr:nvSpPr>
        <xdr:cNvPr id="411" name="普通建設事業費 （ うち新規整備　）最大値テキスト"/>
        <xdr:cNvSpPr txBox="1"/>
      </xdr:nvSpPr>
      <xdr:spPr>
        <a:xfrm>
          <a:off x="10528300" y="1181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36464</xdr:rowOff>
    </xdr:from>
    <xdr:to>
      <xdr:col>55</xdr:col>
      <xdr:colOff>88900</xdr:colOff>
      <xdr:row>70</xdr:row>
      <xdr:rowOff>36464</xdr:rowOff>
    </xdr:to>
    <xdr:cxnSp macro="">
      <xdr:nvCxnSpPr>
        <xdr:cNvPr id="412" name="直線コネクタ 411"/>
        <xdr:cNvCxnSpPr/>
      </xdr:nvCxnSpPr>
      <xdr:spPr>
        <a:xfrm>
          <a:off x="10388600" y="12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11044</xdr:rowOff>
    </xdr:from>
    <xdr:to>
      <xdr:col>55</xdr:col>
      <xdr:colOff>0</xdr:colOff>
      <xdr:row>77</xdr:row>
      <xdr:rowOff>128636</xdr:rowOff>
    </xdr:to>
    <xdr:cxnSp macro="">
      <xdr:nvCxnSpPr>
        <xdr:cNvPr id="413" name="直線コネクタ 412"/>
        <xdr:cNvCxnSpPr/>
      </xdr:nvCxnSpPr>
      <xdr:spPr>
        <a:xfrm flipV="1">
          <a:off x="9639300" y="13212694"/>
          <a:ext cx="838200" cy="11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163258</xdr:rowOff>
    </xdr:from>
    <xdr:ext cx="534377" cy="259045"/>
    <xdr:sp macro="" textlink="">
      <xdr:nvSpPr>
        <xdr:cNvPr id="414" name="普通建設事業費 （ うち新規整備　）平均値テキスト"/>
        <xdr:cNvSpPr txBox="1"/>
      </xdr:nvSpPr>
      <xdr:spPr>
        <a:xfrm>
          <a:off x="10528300" y="12850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140381</xdr:rowOff>
    </xdr:from>
    <xdr:to>
      <xdr:col>55</xdr:col>
      <xdr:colOff>50800</xdr:colOff>
      <xdr:row>76</xdr:row>
      <xdr:rowOff>70531</xdr:rowOff>
    </xdr:to>
    <xdr:sp macro="" textlink="">
      <xdr:nvSpPr>
        <xdr:cNvPr id="415" name="フローチャート: 判断 414"/>
        <xdr:cNvSpPr/>
      </xdr:nvSpPr>
      <xdr:spPr>
        <a:xfrm>
          <a:off x="104267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128636</xdr:rowOff>
    </xdr:from>
    <xdr:to>
      <xdr:col>50</xdr:col>
      <xdr:colOff>114300</xdr:colOff>
      <xdr:row>78</xdr:row>
      <xdr:rowOff>3226</xdr:rowOff>
    </xdr:to>
    <xdr:cxnSp macro="">
      <xdr:nvCxnSpPr>
        <xdr:cNvPr id="416" name="直線コネクタ 415"/>
        <xdr:cNvCxnSpPr/>
      </xdr:nvCxnSpPr>
      <xdr:spPr>
        <a:xfrm flipV="1">
          <a:off x="8750300" y="13330286"/>
          <a:ext cx="889000" cy="4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63342</xdr:rowOff>
    </xdr:from>
    <xdr:to>
      <xdr:col>50</xdr:col>
      <xdr:colOff>165100</xdr:colOff>
      <xdr:row>76</xdr:row>
      <xdr:rowOff>164942</xdr:rowOff>
    </xdr:to>
    <xdr:sp macro="" textlink="">
      <xdr:nvSpPr>
        <xdr:cNvPr id="417" name="フローチャート: 判断 416"/>
        <xdr:cNvSpPr/>
      </xdr:nvSpPr>
      <xdr:spPr>
        <a:xfrm>
          <a:off x="9588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10020</xdr:rowOff>
    </xdr:from>
    <xdr:ext cx="469744" cy="259045"/>
    <xdr:sp macro="" textlink="">
      <xdr:nvSpPr>
        <xdr:cNvPr id="418" name="テキスト ボックス 417"/>
        <xdr:cNvSpPr txBox="1"/>
      </xdr:nvSpPr>
      <xdr:spPr>
        <a:xfrm>
          <a:off x="9404428" y="128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88905</xdr:rowOff>
    </xdr:from>
    <xdr:to>
      <xdr:col>45</xdr:col>
      <xdr:colOff>177800</xdr:colOff>
      <xdr:row>78</xdr:row>
      <xdr:rowOff>3226</xdr:rowOff>
    </xdr:to>
    <xdr:cxnSp macro="">
      <xdr:nvCxnSpPr>
        <xdr:cNvPr id="419" name="直線コネクタ 418"/>
        <xdr:cNvCxnSpPr/>
      </xdr:nvCxnSpPr>
      <xdr:spPr>
        <a:xfrm>
          <a:off x="7861300" y="12947655"/>
          <a:ext cx="889000" cy="42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124790</xdr:rowOff>
    </xdr:from>
    <xdr:to>
      <xdr:col>46</xdr:col>
      <xdr:colOff>38100</xdr:colOff>
      <xdr:row>76</xdr:row>
      <xdr:rowOff>54939</xdr:rowOff>
    </xdr:to>
    <xdr:sp macro="" textlink="">
      <xdr:nvSpPr>
        <xdr:cNvPr id="420" name="フローチャート: 判断 419"/>
        <xdr:cNvSpPr/>
      </xdr:nvSpPr>
      <xdr:spPr>
        <a:xfrm>
          <a:off x="8699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71467</xdr:rowOff>
    </xdr:from>
    <xdr:ext cx="534377" cy="259045"/>
    <xdr:sp macro="" textlink="">
      <xdr:nvSpPr>
        <xdr:cNvPr id="421" name="テキスト ボックス 420"/>
        <xdr:cNvSpPr txBox="1"/>
      </xdr:nvSpPr>
      <xdr:spPr>
        <a:xfrm>
          <a:off x="8483111" y="1275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88905</xdr:rowOff>
    </xdr:from>
    <xdr:to>
      <xdr:col>41</xdr:col>
      <xdr:colOff>50800</xdr:colOff>
      <xdr:row>75</xdr:row>
      <xdr:rowOff>99969</xdr:rowOff>
    </xdr:to>
    <xdr:cxnSp macro="">
      <xdr:nvCxnSpPr>
        <xdr:cNvPr id="422" name="直線コネクタ 421"/>
        <xdr:cNvCxnSpPr/>
      </xdr:nvCxnSpPr>
      <xdr:spPr>
        <a:xfrm flipV="1">
          <a:off x="6972300" y="12947655"/>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23" name="フローチャート: 判断 422"/>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87216</xdr:rowOff>
    </xdr:from>
    <xdr:ext cx="469744" cy="259045"/>
    <xdr:sp macro="" textlink="">
      <xdr:nvSpPr>
        <xdr:cNvPr id="424" name="テキスト ボックス 423"/>
        <xdr:cNvSpPr txBox="1"/>
      </xdr:nvSpPr>
      <xdr:spPr>
        <a:xfrm>
          <a:off x="7626428" y="131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104262</xdr:rowOff>
    </xdr:from>
    <xdr:to>
      <xdr:col>36</xdr:col>
      <xdr:colOff>165100</xdr:colOff>
      <xdr:row>75</xdr:row>
      <xdr:rowOff>34412</xdr:rowOff>
    </xdr:to>
    <xdr:sp macro="" textlink="">
      <xdr:nvSpPr>
        <xdr:cNvPr id="425" name="フローチャート: 判断 424"/>
        <xdr:cNvSpPr/>
      </xdr:nvSpPr>
      <xdr:spPr>
        <a:xfrm>
          <a:off x="6921500" y="1279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50939</xdr:rowOff>
    </xdr:from>
    <xdr:ext cx="534377" cy="259045"/>
    <xdr:sp macro="" textlink="">
      <xdr:nvSpPr>
        <xdr:cNvPr id="426" name="テキスト ボックス 425"/>
        <xdr:cNvSpPr txBox="1"/>
      </xdr:nvSpPr>
      <xdr:spPr>
        <a:xfrm>
          <a:off x="6705111" y="125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131694</xdr:rowOff>
    </xdr:from>
    <xdr:to>
      <xdr:col>55</xdr:col>
      <xdr:colOff>50800</xdr:colOff>
      <xdr:row>77</xdr:row>
      <xdr:rowOff>61844</xdr:rowOff>
    </xdr:to>
    <xdr:sp macro="" textlink="">
      <xdr:nvSpPr>
        <xdr:cNvPr id="432" name="楕円 431"/>
        <xdr:cNvSpPr/>
      </xdr:nvSpPr>
      <xdr:spPr>
        <a:xfrm>
          <a:off x="10426700" y="1316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110121</xdr:rowOff>
    </xdr:from>
    <xdr:ext cx="469744" cy="259045"/>
    <xdr:sp macro="" textlink="">
      <xdr:nvSpPr>
        <xdr:cNvPr id="433" name="普通建設事業費 （ うち新規整備　）該当値テキスト"/>
        <xdr:cNvSpPr txBox="1"/>
      </xdr:nvSpPr>
      <xdr:spPr>
        <a:xfrm>
          <a:off x="10528300" y="1314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77836</xdr:rowOff>
    </xdr:from>
    <xdr:to>
      <xdr:col>50</xdr:col>
      <xdr:colOff>165100</xdr:colOff>
      <xdr:row>78</xdr:row>
      <xdr:rowOff>7986</xdr:rowOff>
    </xdr:to>
    <xdr:sp macro="" textlink="">
      <xdr:nvSpPr>
        <xdr:cNvPr id="434" name="楕円 433"/>
        <xdr:cNvSpPr/>
      </xdr:nvSpPr>
      <xdr:spPr>
        <a:xfrm>
          <a:off x="9588500" y="1327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170563</xdr:rowOff>
    </xdr:from>
    <xdr:ext cx="469744" cy="259045"/>
    <xdr:sp macro="" textlink="">
      <xdr:nvSpPr>
        <xdr:cNvPr id="435" name="テキスト ボックス 434"/>
        <xdr:cNvSpPr txBox="1"/>
      </xdr:nvSpPr>
      <xdr:spPr>
        <a:xfrm>
          <a:off x="9404428" y="1337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123876</xdr:rowOff>
    </xdr:from>
    <xdr:to>
      <xdr:col>46</xdr:col>
      <xdr:colOff>38100</xdr:colOff>
      <xdr:row>78</xdr:row>
      <xdr:rowOff>54026</xdr:rowOff>
    </xdr:to>
    <xdr:sp macro="" textlink="">
      <xdr:nvSpPr>
        <xdr:cNvPr id="436" name="楕円 435"/>
        <xdr:cNvSpPr/>
      </xdr:nvSpPr>
      <xdr:spPr>
        <a:xfrm>
          <a:off x="8699500" y="1332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45153</xdr:rowOff>
    </xdr:from>
    <xdr:ext cx="469744" cy="259045"/>
    <xdr:sp macro="" textlink="">
      <xdr:nvSpPr>
        <xdr:cNvPr id="437" name="テキスト ボックス 436"/>
        <xdr:cNvSpPr txBox="1"/>
      </xdr:nvSpPr>
      <xdr:spPr>
        <a:xfrm>
          <a:off x="8515428" y="13418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38105</xdr:rowOff>
    </xdr:from>
    <xdr:to>
      <xdr:col>41</xdr:col>
      <xdr:colOff>101600</xdr:colOff>
      <xdr:row>75</xdr:row>
      <xdr:rowOff>139705</xdr:rowOff>
    </xdr:to>
    <xdr:sp macro="" textlink="">
      <xdr:nvSpPr>
        <xdr:cNvPr id="438" name="楕円 437"/>
        <xdr:cNvSpPr/>
      </xdr:nvSpPr>
      <xdr:spPr>
        <a:xfrm>
          <a:off x="7810500" y="1289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156232</xdr:rowOff>
    </xdr:from>
    <xdr:ext cx="534377" cy="259045"/>
    <xdr:sp macro="" textlink="">
      <xdr:nvSpPr>
        <xdr:cNvPr id="439" name="テキスト ボックス 438"/>
        <xdr:cNvSpPr txBox="1"/>
      </xdr:nvSpPr>
      <xdr:spPr>
        <a:xfrm>
          <a:off x="7594111" y="1267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49169</xdr:rowOff>
    </xdr:from>
    <xdr:to>
      <xdr:col>36</xdr:col>
      <xdr:colOff>165100</xdr:colOff>
      <xdr:row>75</xdr:row>
      <xdr:rowOff>150769</xdr:rowOff>
    </xdr:to>
    <xdr:sp macro="" textlink="">
      <xdr:nvSpPr>
        <xdr:cNvPr id="440" name="楕円 439"/>
        <xdr:cNvSpPr/>
      </xdr:nvSpPr>
      <xdr:spPr>
        <a:xfrm>
          <a:off x="6921500" y="1290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141896</xdr:rowOff>
    </xdr:from>
    <xdr:ext cx="534377" cy="259045"/>
    <xdr:sp macro="" textlink="">
      <xdr:nvSpPr>
        <xdr:cNvPr id="441" name="テキスト ボックス 440"/>
        <xdr:cNvSpPr txBox="1"/>
      </xdr:nvSpPr>
      <xdr:spPr>
        <a:xfrm>
          <a:off x="6705111" y="1300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5" name="テキスト ボックス 45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7" name="テキスト ボックス 45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9" name="テキスト ボックス 45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18245</xdr:rowOff>
    </xdr:from>
    <xdr:to>
      <xdr:col>54</xdr:col>
      <xdr:colOff>189865</xdr:colOff>
      <xdr:row>98</xdr:row>
      <xdr:rowOff>64444</xdr:rowOff>
    </xdr:to>
    <xdr:cxnSp macro="">
      <xdr:nvCxnSpPr>
        <xdr:cNvPr id="463" name="直線コネクタ 462"/>
        <xdr:cNvCxnSpPr/>
      </xdr:nvCxnSpPr>
      <xdr:spPr>
        <a:xfrm flipV="1">
          <a:off x="10475595" y="15620195"/>
          <a:ext cx="1270" cy="124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68271</xdr:rowOff>
    </xdr:from>
    <xdr:ext cx="469744" cy="259045"/>
    <xdr:sp macro="" textlink="">
      <xdr:nvSpPr>
        <xdr:cNvPr id="464" name="普通建設事業費 （ うち更新整備　）最小値テキスト"/>
        <xdr:cNvSpPr txBox="1"/>
      </xdr:nvSpPr>
      <xdr:spPr>
        <a:xfrm>
          <a:off x="10528300" y="1687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64444</xdr:rowOff>
    </xdr:from>
    <xdr:to>
      <xdr:col>55</xdr:col>
      <xdr:colOff>88900</xdr:colOff>
      <xdr:row>98</xdr:row>
      <xdr:rowOff>64444</xdr:rowOff>
    </xdr:to>
    <xdr:cxnSp macro="">
      <xdr:nvCxnSpPr>
        <xdr:cNvPr id="465" name="直線コネクタ 464"/>
        <xdr:cNvCxnSpPr/>
      </xdr:nvCxnSpPr>
      <xdr:spPr>
        <a:xfrm>
          <a:off x="10388600" y="1686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136372</xdr:rowOff>
    </xdr:from>
    <xdr:ext cx="534377" cy="259045"/>
    <xdr:sp macro="" textlink="">
      <xdr:nvSpPr>
        <xdr:cNvPr id="466" name="普通建設事業費 （ うち更新整備　）最大値テキスト"/>
        <xdr:cNvSpPr txBox="1"/>
      </xdr:nvSpPr>
      <xdr:spPr>
        <a:xfrm>
          <a:off x="10528300" y="1539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18245</xdr:rowOff>
    </xdr:from>
    <xdr:to>
      <xdr:col>55</xdr:col>
      <xdr:colOff>88900</xdr:colOff>
      <xdr:row>91</xdr:row>
      <xdr:rowOff>18245</xdr:rowOff>
    </xdr:to>
    <xdr:cxnSp macro="">
      <xdr:nvCxnSpPr>
        <xdr:cNvPr id="467" name="直線コネクタ 466"/>
        <xdr:cNvCxnSpPr/>
      </xdr:nvCxnSpPr>
      <xdr:spPr>
        <a:xfrm>
          <a:off x="10388600" y="1562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160937</xdr:rowOff>
    </xdr:from>
    <xdr:to>
      <xdr:col>55</xdr:col>
      <xdr:colOff>0</xdr:colOff>
      <xdr:row>97</xdr:row>
      <xdr:rowOff>53335</xdr:rowOff>
    </xdr:to>
    <xdr:cxnSp macro="">
      <xdr:nvCxnSpPr>
        <xdr:cNvPr id="468" name="直線コネクタ 467"/>
        <xdr:cNvCxnSpPr/>
      </xdr:nvCxnSpPr>
      <xdr:spPr>
        <a:xfrm flipV="1">
          <a:off x="9639300" y="16277237"/>
          <a:ext cx="838200" cy="40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97023</xdr:rowOff>
    </xdr:from>
    <xdr:ext cx="534377" cy="259045"/>
    <xdr:sp macro="" textlink="">
      <xdr:nvSpPr>
        <xdr:cNvPr id="469" name="普通建設事業費 （ うち更新整備　）平均値テキスト"/>
        <xdr:cNvSpPr txBox="1"/>
      </xdr:nvSpPr>
      <xdr:spPr>
        <a:xfrm>
          <a:off x="10528300" y="16384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118596</xdr:rowOff>
    </xdr:from>
    <xdr:to>
      <xdr:col>55</xdr:col>
      <xdr:colOff>50800</xdr:colOff>
      <xdr:row>96</xdr:row>
      <xdr:rowOff>48746</xdr:rowOff>
    </xdr:to>
    <xdr:sp macro="" textlink="">
      <xdr:nvSpPr>
        <xdr:cNvPr id="470" name="フローチャート: 判断 469"/>
        <xdr:cNvSpPr/>
      </xdr:nvSpPr>
      <xdr:spPr>
        <a:xfrm>
          <a:off x="10426700" y="1640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65405</xdr:rowOff>
    </xdr:from>
    <xdr:to>
      <xdr:col>50</xdr:col>
      <xdr:colOff>114300</xdr:colOff>
      <xdr:row>97</xdr:row>
      <xdr:rowOff>53335</xdr:rowOff>
    </xdr:to>
    <xdr:cxnSp macro="">
      <xdr:nvCxnSpPr>
        <xdr:cNvPr id="471" name="直線コネクタ 470"/>
        <xdr:cNvCxnSpPr/>
      </xdr:nvCxnSpPr>
      <xdr:spPr>
        <a:xfrm>
          <a:off x="8750300" y="16524605"/>
          <a:ext cx="889000" cy="15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10193</xdr:rowOff>
    </xdr:from>
    <xdr:to>
      <xdr:col>50</xdr:col>
      <xdr:colOff>165100</xdr:colOff>
      <xdr:row>96</xdr:row>
      <xdr:rowOff>111793</xdr:rowOff>
    </xdr:to>
    <xdr:sp macro="" textlink="">
      <xdr:nvSpPr>
        <xdr:cNvPr id="472" name="フローチャート: 判断 471"/>
        <xdr:cNvSpPr/>
      </xdr:nvSpPr>
      <xdr:spPr>
        <a:xfrm>
          <a:off x="9588500" y="1646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128320</xdr:rowOff>
    </xdr:from>
    <xdr:ext cx="534377" cy="259045"/>
    <xdr:sp macro="" textlink="">
      <xdr:nvSpPr>
        <xdr:cNvPr id="473" name="テキスト ボックス 472"/>
        <xdr:cNvSpPr txBox="1"/>
      </xdr:nvSpPr>
      <xdr:spPr>
        <a:xfrm>
          <a:off x="9372111" y="1624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33927</xdr:rowOff>
    </xdr:from>
    <xdr:to>
      <xdr:col>45</xdr:col>
      <xdr:colOff>177800</xdr:colOff>
      <xdr:row>96</xdr:row>
      <xdr:rowOff>65405</xdr:rowOff>
    </xdr:to>
    <xdr:cxnSp macro="">
      <xdr:nvCxnSpPr>
        <xdr:cNvPr id="474" name="直線コネクタ 473"/>
        <xdr:cNvCxnSpPr/>
      </xdr:nvCxnSpPr>
      <xdr:spPr>
        <a:xfrm>
          <a:off x="7861300" y="16493127"/>
          <a:ext cx="889000" cy="3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96055</xdr:rowOff>
    </xdr:from>
    <xdr:to>
      <xdr:col>46</xdr:col>
      <xdr:colOff>38100</xdr:colOff>
      <xdr:row>96</xdr:row>
      <xdr:rowOff>26205</xdr:rowOff>
    </xdr:to>
    <xdr:sp macro="" textlink="">
      <xdr:nvSpPr>
        <xdr:cNvPr id="475" name="フローチャート: 判断 474"/>
        <xdr:cNvSpPr/>
      </xdr:nvSpPr>
      <xdr:spPr>
        <a:xfrm>
          <a:off x="86995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42732</xdr:rowOff>
    </xdr:from>
    <xdr:ext cx="534377" cy="259045"/>
    <xdr:sp macro="" textlink="">
      <xdr:nvSpPr>
        <xdr:cNvPr id="476" name="テキスト ボックス 475"/>
        <xdr:cNvSpPr txBox="1"/>
      </xdr:nvSpPr>
      <xdr:spPr>
        <a:xfrm>
          <a:off x="8483111" y="1615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33927</xdr:rowOff>
    </xdr:from>
    <xdr:to>
      <xdr:col>41</xdr:col>
      <xdr:colOff>50800</xdr:colOff>
      <xdr:row>97</xdr:row>
      <xdr:rowOff>149713</xdr:rowOff>
    </xdr:to>
    <xdr:cxnSp macro="">
      <xdr:nvCxnSpPr>
        <xdr:cNvPr id="477" name="直線コネクタ 476"/>
        <xdr:cNvCxnSpPr/>
      </xdr:nvCxnSpPr>
      <xdr:spPr>
        <a:xfrm flipV="1">
          <a:off x="6972300" y="16493127"/>
          <a:ext cx="889000" cy="28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123281</xdr:rowOff>
    </xdr:from>
    <xdr:to>
      <xdr:col>41</xdr:col>
      <xdr:colOff>101600</xdr:colOff>
      <xdr:row>96</xdr:row>
      <xdr:rowOff>53431</xdr:rowOff>
    </xdr:to>
    <xdr:sp macro="" textlink="">
      <xdr:nvSpPr>
        <xdr:cNvPr id="478" name="フローチャート: 判断 477"/>
        <xdr:cNvSpPr/>
      </xdr:nvSpPr>
      <xdr:spPr>
        <a:xfrm>
          <a:off x="7810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69958</xdr:rowOff>
    </xdr:from>
    <xdr:ext cx="534377" cy="259045"/>
    <xdr:sp macro="" textlink="">
      <xdr:nvSpPr>
        <xdr:cNvPr id="479" name="テキスト ボックス 478"/>
        <xdr:cNvSpPr txBox="1"/>
      </xdr:nvSpPr>
      <xdr:spPr>
        <a:xfrm>
          <a:off x="7594111" y="1618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15999</xdr:rowOff>
    </xdr:from>
    <xdr:to>
      <xdr:col>36</xdr:col>
      <xdr:colOff>165100</xdr:colOff>
      <xdr:row>96</xdr:row>
      <xdr:rowOff>117599</xdr:rowOff>
    </xdr:to>
    <xdr:sp macro="" textlink="">
      <xdr:nvSpPr>
        <xdr:cNvPr id="480" name="フローチャート: 判断 479"/>
        <xdr:cNvSpPr/>
      </xdr:nvSpPr>
      <xdr:spPr>
        <a:xfrm>
          <a:off x="69215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134126</xdr:rowOff>
    </xdr:from>
    <xdr:ext cx="534377" cy="259045"/>
    <xdr:sp macro="" textlink="">
      <xdr:nvSpPr>
        <xdr:cNvPr id="481" name="テキスト ボックス 480"/>
        <xdr:cNvSpPr txBox="1"/>
      </xdr:nvSpPr>
      <xdr:spPr>
        <a:xfrm>
          <a:off x="6705111" y="1625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110137</xdr:rowOff>
    </xdr:from>
    <xdr:to>
      <xdr:col>55</xdr:col>
      <xdr:colOff>50800</xdr:colOff>
      <xdr:row>95</xdr:row>
      <xdr:rowOff>40287</xdr:rowOff>
    </xdr:to>
    <xdr:sp macro="" textlink="">
      <xdr:nvSpPr>
        <xdr:cNvPr id="487" name="楕円 486"/>
        <xdr:cNvSpPr/>
      </xdr:nvSpPr>
      <xdr:spPr>
        <a:xfrm>
          <a:off x="10426700" y="1622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133014</xdr:rowOff>
    </xdr:from>
    <xdr:ext cx="534377" cy="259045"/>
    <xdr:sp macro="" textlink="">
      <xdr:nvSpPr>
        <xdr:cNvPr id="488" name="普通建設事業費 （ うち更新整備　）該当値テキスト"/>
        <xdr:cNvSpPr txBox="1"/>
      </xdr:nvSpPr>
      <xdr:spPr>
        <a:xfrm>
          <a:off x="10528300" y="1607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2535</xdr:rowOff>
    </xdr:from>
    <xdr:to>
      <xdr:col>50</xdr:col>
      <xdr:colOff>165100</xdr:colOff>
      <xdr:row>97</xdr:row>
      <xdr:rowOff>104135</xdr:rowOff>
    </xdr:to>
    <xdr:sp macro="" textlink="">
      <xdr:nvSpPr>
        <xdr:cNvPr id="489" name="楕円 488"/>
        <xdr:cNvSpPr/>
      </xdr:nvSpPr>
      <xdr:spPr>
        <a:xfrm>
          <a:off x="9588500" y="1663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95262</xdr:rowOff>
    </xdr:from>
    <xdr:ext cx="534377" cy="259045"/>
    <xdr:sp macro="" textlink="">
      <xdr:nvSpPr>
        <xdr:cNvPr id="490" name="テキスト ボックス 489"/>
        <xdr:cNvSpPr txBox="1"/>
      </xdr:nvSpPr>
      <xdr:spPr>
        <a:xfrm>
          <a:off x="9372111" y="1672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14605</xdr:rowOff>
    </xdr:from>
    <xdr:to>
      <xdr:col>46</xdr:col>
      <xdr:colOff>38100</xdr:colOff>
      <xdr:row>96</xdr:row>
      <xdr:rowOff>116205</xdr:rowOff>
    </xdr:to>
    <xdr:sp macro="" textlink="">
      <xdr:nvSpPr>
        <xdr:cNvPr id="491" name="楕円 490"/>
        <xdr:cNvSpPr/>
      </xdr:nvSpPr>
      <xdr:spPr>
        <a:xfrm>
          <a:off x="8699500" y="1647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107332</xdr:rowOff>
    </xdr:from>
    <xdr:ext cx="534377" cy="259045"/>
    <xdr:sp macro="" textlink="">
      <xdr:nvSpPr>
        <xdr:cNvPr id="492" name="テキスト ボックス 491"/>
        <xdr:cNvSpPr txBox="1"/>
      </xdr:nvSpPr>
      <xdr:spPr>
        <a:xfrm>
          <a:off x="8483111" y="1656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154577</xdr:rowOff>
    </xdr:from>
    <xdr:to>
      <xdr:col>41</xdr:col>
      <xdr:colOff>101600</xdr:colOff>
      <xdr:row>96</xdr:row>
      <xdr:rowOff>84727</xdr:rowOff>
    </xdr:to>
    <xdr:sp macro="" textlink="">
      <xdr:nvSpPr>
        <xdr:cNvPr id="493" name="楕円 492"/>
        <xdr:cNvSpPr/>
      </xdr:nvSpPr>
      <xdr:spPr>
        <a:xfrm>
          <a:off x="7810500" y="1644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75854</xdr:rowOff>
    </xdr:from>
    <xdr:ext cx="534377" cy="259045"/>
    <xdr:sp macro="" textlink="">
      <xdr:nvSpPr>
        <xdr:cNvPr id="494" name="テキスト ボックス 493"/>
        <xdr:cNvSpPr txBox="1"/>
      </xdr:nvSpPr>
      <xdr:spPr>
        <a:xfrm>
          <a:off x="7594111" y="1653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98913</xdr:rowOff>
    </xdr:from>
    <xdr:to>
      <xdr:col>36</xdr:col>
      <xdr:colOff>165100</xdr:colOff>
      <xdr:row>98</xdr:row>
      <xdr:rowOff>29063</xdr:rowOff>
    </xdr:to>
    <xdr:sp macro="" textlink="">
      <xdr:nvSpPr>
        <xdr:cNvPr id="495" name="楕円 494"/>
        <xdr:cNvSpPr/>
      </xdr:nvSpPr>
      <xdr:spPr>
        <a:xfrm>
          <a:off x="6921500" y="1672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20190</xdr:rowOff>
    </xdr:from>
    <xdr:ext cx="469744" cy="259045"/>
    <xdr:sp macro="" textlink="">
      <xdr:nvSpPr>
        <xdr:cNvPr id="496" name="テキスト ボックス 495"/>
        <xdr:cNvSpPr txBox="1"/>
      </xdr:nvSpPr>
      <xdr:spPr>
        <a:xfrm>
          <a:off x="6737428" y="1682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0" name="テキスト ボックス 509"/>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2" name="テキスト ボックス 511"/>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4" name="テキスト ボックス 513"/>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6" name="テキスト ボックス 515"/>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29645</xdr:rowOff>
    </xdr:from>
    <xdr:to>
      <xdr:col>85</xdr:col>
      <xdr:colOff>126364</xdr:colOff>
      <xdr:row>39</xdr:row>
      <xdr:rowOff>98878</xdr:rowOff>
    </xdr:to>
    <xdr:cxnSp macro="">
      <xdr:nvCxnSpPr>
        <xdr:cNvPr id="522" name="直線コネクタ 521"/>
        <xdr:cNvCxnSpPr/>
      </xdr:nvCxnSpPr>
      <xdr:spPr>
        <a:xfrm flipV="1">
          <a:off x="16317595" y="5344595"/>
          <a:ext cx="1269" cy="1440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109908</xdr:rowOff>
    </xdr:from>
    <xdr:ext cx="249299" cy="259045"/>
    <xdr:sp macro="" textlink="">
      <xdr:nvSpPr>
        <xdr:cNvPr id="523" name="災害復旧事業費最小値テキスト"/>
        <xdr:cNvSpPr txBox="1"/>
      </xdr:nvSpPr>
      <xdr:spPr>
        <a:xfrm>
          <a:off x="16370300" y="6796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147772</xdr:rowOff>
    </xdr:from>
    <xdr:ext cx="469744" cy="259045"/>
    <xdr:sp macro="" textlink="">
      <xdr:nvSpPr>
        <xdr:cNvPr id="525" name="災害復旧事業費最大値テキスト"/>
        <xdr:cNvSpPr txBox="1"/>
      </xdr:nvSpPr>
      <xdr:spPr>
        <a:xfrm>
          <a:off x="16370300" y="51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29645</xdr:rowOff>
    </xdr:from>
    <xdr:to>
      <xdr:col>86</xdr:col>
      <xdr:colOff>25400</xdr:colOff>
      <xdr:row>31</xdr:row>
      <xdr:rowOff>29645</xdr:rowOff>
    </xdr:to>
    <xdr:cxnSp macro="">
      <xdr:nvCxnSpPr>
        <xdr:cNvPr id="526" name="直線コネクタ 525"/>
        <xdr:cNvCxnSpPr/>
      </xdr:nvCxnSpPr>
      <xdr:spPr>
        <a:xfrm>
          <a:off x="16230600" y="534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137414</xdr:rowOff>
    </xdr:from>
    <xdr:to>
      <xdr:col>85</xdr:col>
      <xdr:colOff>127000</xdr:colOff>
      <xdr:row>39</xdr:row>
      <xdr:rowOff>64426</xdr:rowOff>
    </xdr:to>
    <xdr:cxnSp macro="">
      <xdr:nvCxnSpPr>
        <xdr:cNvPr id="527" name="直線コネクタ 526"/>
        <xdr:cNvCxnSpPr/>
      </xdr:nvCxnSpPr>
      <xdr:spPr>
        <a:xfrm>
          <a:off x="15481300" y="6652514"/>
          <a:ext cx="838200" cy="9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27358</xdr:rowOff>
    </xdr:from>
    <xdr:ext cx="378565" cy="259045"/>
    <xdr:sp macro="" textlink="">
      <xdr:nvSpPr>
        <xdr:cNvPr id="528" name="災害復旧事業費平均値テキスト"/>
        <xdr:cNvSpPr txBox="1"/>
      </xdr:nvSpPr>
      <xdr:spPr>
        <a:xfrm>
          <a:off x="16370300" y="6542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4481</xdr:rowOff>
    </xdr:from>
    <xdr:to>
      <xdr:col>85</xdr:col>
      <xdr:colOff>177800</xdr:colOff>
      <xdr:row>39</xdr:row>
      <xdr:rowOff>106081</xdr:rowOff>
    </xdr:to>
    <xdr:sp macro="" textlink="">
      <xdr:nvSpPr>
        <xdr:cNvPr id="529" name="フローチャート: 判断 528"/>
        <xdr:cNvSpPr/>
      </xdr:nvSpPr>
      <xdr:spPr>
        <a:xfrm>
          <a:off x="16268700" y="66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137414</xdr:rowOff>
    </xdr:from>
    <xdr:to>
      <xdr:col>81</xdr:col>
      <xdr:colOff>50800</xdr:colOff>
      <xdr:row>39</xdr:row>
      <xdr:rowOff>96756</xdr:rowOff>
    </xdr:to>
    <xdr:cxnSp macro="">
      <xdr:nvCxnSpPr>
        <xdr:cNvPr id="530" name="直線コネクタ 529"/>
        <xdr:cNvCxnSpPr/>
      </xdr:nvCxnSpPr>
      <xdr:spPr>
        <a:xfrm flipV="1">
          <a:off x="14592300" y="6652514"/>
          <a:ext cx="889000" cy="13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13462</xdr:rowOff>
    </xdr:from>
    <xdr:to>
      <xdr:col>81</xdr:col>
      <xdr:colOff>101600</xdr:colOff>
      <xdr:row>39</xdr:row>
      <xdr:rowOff>115062</xdr:rowOff>
    </xdr:to>
    <xdr:sp macro="" textlink="">
      <xdr:nvSpPr>
        <xdr:cNvPr id="531" name="フローチャート: 判断 530"/>
        <xdr:cNvSpPr/>
      </xdr:nvSpPr>
      <xdr:spPr>
        <a:xfrm>
          <a:off x="15430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106189</xdr:rowOff>
    </xdr:from>
    <xdr:ext cx="378565" cy="259045"/>
    <xdr:sp macro="" textlink="">
      <xdr:nvSpPr>
        <xdr:cNvPr id="532" name="テキスト ボックス 531"/>
        <xdr:cNvSpPr txBox="1"/>
      </xdr:nvSpPr>
      <xdr:spPr>
        <a:xfrm>
          <a:off x="15292017" y="6792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96756</xdr:rowOff>
    </xdr:from>
    <xdr:to>
      <xdr:col>76</xdr:col>
      <xdr:colOff>114300</xdr:colOff>
      <xdr:row>39</xdr:row>
      <xdr:rowOff>98878</xdr:rowOff>
    </xdr:to>
    <xdr:cxnSp macro="">
      <xdr:nvCxnSpPr>
        <xdr:cNvPr id="533" name="直線コネクタ 532"/>
        <xdr:cNvCxnSpPr/>
      </xdr:nvCxnSpPr>
      <xdr:spPr>
        <a:xfrm flipV="1">
          <a:off x="13703300" y="6783306"/>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108984</xdr:rowOff>
    </xdr:from>
    <xdr:to>
      <xdr:col>76</xdr:col>
      <xdr:colOff>165100</xdr:colOff>
      <xdr:row>38</xdr:row>
      <xdr:rowOff>39134</xdr:rowOff>
    </xdr:to>
    <xdr:sp macro="" textlink="">
      <xdr:nvSpPr>
        <xdr:cNvPr id="534" name="フローチャート: 判断 533"/>
        <xdr:cNvSpPr/>
      </xdr:nvSpPr>
      <xdr:spPr>
        <a:xfrm>
          <a:off x="14541500" y="64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55661</xdr:rowOff>
    </xdr:from>
    <xdr:ext cx="469744" cy="259045"/>
    <xdr:sp macro="" textlink="">
      <xdr:nvSpPr>
        <xdr:cNvPr id="535" name="テキスト ボックス 534"/>
        <xdr:cNvSpPr txBox="1"/>
      </xdr:nvSpPr>
      <xdr:spPr>
        <a:xfrm>
          <a:off x="14357428" y="622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6" name="直線コネクタ 535"/>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90206</xdr:rowOff>
    </xdr:from>
    <xdr:to>
      <xdr:col>72</xdr:col>
      <xdr:colOff>38100</xdr:colOff>
      <xdr:row>37</xdr:row>
      <xdr:rowOff>20356</xdr:rowOff>
    </xdr:to>
    <xdr:sp macro="" textlink="">
      <xdr:nvSpPr>
        <xdr:cNvPr id="537" name="フローチャート: 判断 536"/>
        <xdr:cNvSpPr/>
      </xdr:nvSpPr>
      <xdr:spPr>
        <a:xfrm>
          <a:off x="13652500" y="626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36883</xdr:rowOff>
    </xdr:from>
    <xdr:ext cx="469744" cy="259045"/>
    <xdr:sp macro="" textlink="">
      <xdr:nvSpPr>
        <xdr:cNvPr id="538" name="テキスト ボックス 537"/>
        <xdr:cNvSpPr txBox="1"/>
      </xdr:nvSpPr>
      <xdr:spPr>
        <a:xfrm>
          <a:off x="13468428" y="603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2848</xdr:rowOff>
    </xdr:from>
    <xdr:to>
      <xdr:col>67</xdr:col>
      <xdr:colOff>101600</xdr:colOff>
      <xdr:row>36</xdr:row>
      <xdr:rowOff>104448</xdr:rowOff>
    </xdr:to>
    <xdr:sp macro="" textlink="">
      <xdr:nvSpPr>
        <xdr:cNvPr id="539" name="フローチャート: 判断 538"/>
        <xdr:cNvSpPr/>
      </xdr:nvSpPr>
      <xdr:spPr>
        <a:xfrm>
          <a:off x="12763500" y="617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120975</xdr:rowOff>
    </xdr:from>
    <xdr:ext cx="469744" cy="259045"/>
    <xdr:sp macro="" textlink="">
      <xdr:nvSpPr>
        <xdr:cNvPr id="540" name="テキスト ボックス 539"/>
        <xdr:cNvSpPr txBox="1"/>
      </xdr:nvSpPr>
      <xdr:spPr>
        <a:xfrm>
          <a:off x="12579428" y="595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13626</xdr:rowOff>
    </xdr:from>
    <xdr:to>
      <xdr:col>85</xdr:col>
      <xdr:colOff>177800</xdr:colOff>
      <xdr:row>39</xdr:row>
      <xdr:rowOff>115226</xdr:rowOff>
    </xdr:to>
    <xdr:sp macro="" textlink="">
      <xdr:nvSpPr>
        <xdr:cNvPr id="546" name="楕円 545"/>
        <xdr:cNvSpPr/>
      </xdr:nvSpPr>
      <xdr:spPr>
        <a:xfrm>
          <a:off x="16268700" y="67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154359</xdr:rowOff>
    </xdr:from>
    <xdr:ext cx="378565" cy="259045"/>
    <xdr:sp macro="" textlink="">
      <xdr:nvSpPr>
        <xdr:cNvPr id="547" name="災害復旧事業費該当値テキスト"/>
        <xdr:cNvSpPr txBox="1"/>
      </xdr:nvSpPr>
      <xdr:spPr>
        <a:xfrm>
          <a:off x="16370300" y="6669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86614</xdr:rowOff>
    </xdr:from>
    <xdr:to>
      <xdr:col>81</xdr:col>
      <xdr:colOff>101600</xdr:colOff>
      <xdr:row>39</xdr:row>
      <xdr:rowOff>16764</xdr:rowOff>
    </xdr:to>
    <xdr:sp macro="" textlink="">
      <xdr:nvSpPr>
        <xdr:cNvPr id="548" name="楕円 547"/>
        <xdr:cNvSpPr/>
      </xdr:nvSpPr>
      <xdr:spPr>
        <a:xfrm>
          <a:off x="15430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33291</xdr:rowOff>
    </xdr:from>
    <xdr:ext cx="378565" cy="259045"/>
    <xdr:sp macro="" textlink="">
      <xdr:nvSpPr>
        <xdr:cNvPr id="549" name="テキスト ボックス 548"/>
        <xdr:cNvSpPr txBox="1"/>
      </xdr:nvSpPr>
      <xdr:spPr>
        <a:xfrm>
          <a:off x="15292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45956</xdr:rowOff>
    </xdr:from>
    <xdr:to>
      <xdr:col>76</xdr:col>
      <xdr:colOff>165100</xdr:colOff>
      <xdr:row>39</xdr:row>
      <xdr:rowOff>147556</xdr:rowOff>
    </xdr:to>
    <xdr:sp macro="" textlink="">
      <xdr:nvSpPr>
        <xdr:cNvPr id="550" name="楕円 549"/>
        <xdr:cNvSpPr/>
      </xdr:nvSpPr>
      <xdr:spPr>
        <a:xfrm>
          <a:off x="14541500" y="67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138683</xdr:rowOff>
    </xdr:from>
    <xdr:ext cx="313932" cy="259045"/>
    <xdr:sp macro="" textlink="">
      <xdr:nvSpPr>
        <xdr:cNvPr id="551" name="テキスト ボックス 550"/>
        <xdr:cNvSpPr txBox="1"/>
      </xdr:nvSpPr>
      <xdr:spPr>
        <a:xfrm>
          <a:off x="14435333" y="6825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2" name="楕円 551"/>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3" name="テキスト ボックス 552"/>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4" name="楕円 553"/>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5" name="テキスト ボックス 554"/>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7" name="テキスト ボックス 61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25583</xdr:rowOff>
    </xdr:from>
    <xdr:to>
      <xdr:col>85</xdr:col>
      <xdr:colOff>126364</xdr:colOff>
      <xdr:row>79</xdr:row>
      <xdr:rowOff>68720</xdr:rowOff>
    </xdr:to>
    <xdr:cxnSp macro="">
      <xdr:nvCxnSpPr>
        <xdr:cNvPr id="627" name="直線コネクタ 626"/>
        <xdr:cNvCxnSpPr/>
      </xdr:nvCxnSpPr>
      <xdr:spPr>
        <a:xfrm flipV="1">
          <a:off x="16317595" y="12198533"/>
          <a:ext cx="1269" cy="141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72547</xdr:rowOff>
    </xdr:from>
    <xdr:ext cx="534377" cy="259045"/>
    <xdr:sp macro="" textlink="">
      <xdr:nvSpPr>
        <xdr:cNvPr id="628" name="公債費最小値テキスト"/>
        <xdr:cNvSpPr txBox="1"/>
      </xdr:nvSpPr>
      <xdr:spPr>
        <a:xfrm>
          <a:off x="16370300" y="1361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68720</xdr:rowOff>
    </xdr:from>
    <xdr:to>
      <xdr:col>86</xdr:col>
      <xdr:colOff>25400</xdr:colOff>
      <xdr:row>79</xdr:row>
      <xdr:rowOff>68720</xdr:rowOff>
    </xdr:to>
    <xdr:cxnSp macro="">
      <xdr:nvCxnSpPr>
        <xdr:cNvPr id="629" name="直線コネクタ 628"/>
        <xdr:cNvCxnSpPr/>
      </xdr:nvCxnSpPr>
      <xdr:spPr>
        <a:xfrm>
          <a:off x="16230600" y="136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143710</xdr:rowOff>
    </xdr:from>
    <xdr:ext cx="534377" cy="259045"/>
    <xdr:sp macro="" textlink="">
      <xdr:nvSpPr>
        <xdr:cNvPr id="630" name="公債費最大値テキスト"/>
        <xdr:cNvSpPr txBox="1"/>
      </xdr:nvSpPr>
      <xdr:spPr>
        <a:xfrm>
          <a:off x="16370300" y="119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25583</xdr:rowOff>
    </xdr:from>
    <xdr:to>
      <xdr:col>86</xdr:col>
      <xdr:colOff>25400</xdr:colOff>
      <xdr:row>71</xdr:row>
      <xdr:rowOff>25583</xdr:rowOff>
    </xdr:to>
    <xdr:cxnSp macro="">
      <xdr:nvCxnSpPr>
        <xdr:cNvPr id="631" name="直線コネクタ 630"/>
        <xdr:cNvCxnSpPr/>
      </xdr:nvCxnSpPr>
      <xdr:spPr>
        <a:xfrm>
          <a:off x="16230600" y="1219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109525</xdr:rowOff>
    </xdr:from>
    <xdr:to>
      <xdr:col>85</xdr:col>
      <xdr:colOff>127000</xdr:colOff>
      <xdr:row>76</xdr:row>
      <xdr:rowOff>123927</xdr:rowOff>
    </xdr:to>
    <xdr:cxnSp macro="">
      <xdr:nvCxnSpPr>
        <xdr:cNvPr id="632" name="直線コネクタ 631"/>
        <xdr:cNvCxnSpPr/>
      </xdr:nvCxnSpPr>
      <xdr:spPr>
        <a:xfrm>
          <a:off x="15481300" y="13139725"/>
          <a:ext cx="8382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72424</xdr:rowOff>
    </xdr:from>
    <xdr:ext cx="534377" cy="259045"/>
    <xdr:sp macro="" textlink="">
      <xdr:nvSpPr>
        <xdr:cNvPr id="633" name="公債費平均値テキスト"/>
        <xdr:cNvSpPr txBox="1"/>
      </xdr:nvSpPr>
      <xdr:spPr>
        <a:xfrm>
          <a:off x="16370300" y="13274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93997</xdr:rowOff>
    </xdr:from>
    <xdr:to>
      <xdr:col>85</xdr:col>
      <xdr:colOff>177800</xdr:colOff>
      <xdr:row>78</xdr:row>
      <xdr:rowOff>24147</xdr:rowOff>
    </xdr:to>
    <xdr:sp macro="" textlink="">
      <xdr:nvSpPr>
        <xdr:cNvPr id="634" name="フローチャート: 判断 633"/>
        <xdr:cNvSpPr/>
      </xdr:nvSpPr>
      <xdr:spPr>
        <a:xfrm>
          <a:off x="16268700" y="1329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109525</xdr:rowOff>
    </xdr:from>
    <xdr:to>
      <xdr:col>81</xdr:col>
      <xdr:colOff>50800</xdr:colOff>
      <xdr:row>76</xdr:row>
      <xdr:rowOff>122464</xdr:rowOff>
    </xdr:to>
    <xdr:cxnSp macro="">
      <xdr:nvCxnSpPr>
        <xdr:cNvPr id="635" name="直線コネクタ 634"/>
        <xdr:cNvCxnSpPr/>
      </xdr:nvCxnSpPr>
      <xdr:spPr>
        <a:xfrm flipV="1">
          <a:off x="14592300" y="13139725"/>
          <a:ext cx="8890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100718</xdr:rowOff>
    </xdr:from>
    <xdr:to>
      <xdr:col>81</xdr:col>
      <xdr:colOff>101600</xdr:colOff>
      <xdr:row>78</xdr:row>
      <xdr:rowOff>30868</xdr:rowOff>
    </xdr:to>
    <xdr:sp macro="" textlink="">
      <xdr:nvSpPr>
        <xdr:cNvPr id="636" name="フローチャート: 判断 635"/>
        <xdr:cNvSpPr/>
      </xdr:nvSpPr>
      <xdr:spPr>
        <a:xfrm>
          <a:off x="154305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21995</xdr:rowOff>
    </xdr:from>
    <xdr:ext cx="534377" cy="259045"/>
    <xdr:sp macro="" textlink="">
      <xdr:nvSpPr>
        <xdr:cNvPr id="637" name="テキスト ボックス 636"/>
        <xdr:cNvSpPr txBox="1"/>
      </xdr:nvSpPr>
      <xdr:spPr>
        <a:xfrm>
          <a:off x="15214111" y="1339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109227</xdr:rowOff>
    </xdr:from>
    <xdr:to>
      <xdr:col>76</xdr:col>
      <xdr:colOff>114300</xdr:colOff>
      <xdr:row>76</xdr:row>
      <xdr:rowOff>122464</xdr:rowOff>
    </xdr:to>
    <xdr:cxnSp macro="">
      <xdr:nvCxnSpPr>
        <xdr:cNvPr id="638" name="直線コネクタ 637"/>
        <xdr:cNvCxnSpPr/>
      </xdr:nvCxnSpPr>
      <xdr:spPr>
        <a:xfrm>
          <a:off x="13703300" y="13139427"/>
          <a:ext cx="889000" cy="1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100626</xdr:rowOff>
    </xdr:from>
    <xdr:to>
      <xdr:col>76</xdr:col>
      <xdr:colOff>165100</xdr:colOff>
      <xdr:row>78</xdr:row>
      <xdr:rowOff>30776</xdr:rowOff>
    </xdr:to>
    <xdr:sp macro="" textlink="">
      <xdr:nvSpPr>
        <xdr:cNvPr id="639" name="フローチャート: 判断 638"/>
        <xdr:cNvSpPr/>
      </xdr:nvSpPr>
      <xdr:spPr>
        <a:xfrm>
          <a:off x="14541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21903</xdr:rowOff>
    </xdr:from>
    <xdr:ext cx="534377" cy="259045"/>
    <xdr:sp macro="" textlink="">
      <xdr:nvSpPr>
        <xdr:cNvPr id="640" name="テキスト ボックス 639"/>
        <xdr:cNvSpPr txBox="1"/>
      </xdr:nvSpPr>
      <xdr:spPr>
        <a:xfrm>
          <a:off x="14325111" y="133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109227</xdr:rowOff>
    </xdr:from>
    <xdr:to>
      <xdr:col>71</xdr:col>
      <xdr:colOff>177800</xdr:colOff>
      <xdr:row>76</xdr:row>
      <xdr:rowOff>124772</xdr:rowOff>
    </xdr:to>
    <xdr:cxnSp macro="">
      <xdr:nvCxnSpPr>
        <xdr:cNvPr id="641" name="直線コネクタ 640"/>
        <xdr:cNvCxnSpPr/>
      </xdr:nvCxnSpPr>
      <xdr:spPr>
        <a:xfrm flipV="1">
          <a:off x="12814300" y="13139427"/>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101564</xdr:rowOff>
    </xdr:from>
    <xdr:to>
      <xdr:col>72</xdr:col>
      <xdr:colOff>38100</xdr:colOff>
      <xdr:row>78</xdr:row>
      <xdr:rowOff>31714</xdr:rowOff>
    </xdr:to>
    <xdr:sp macro="" textlink="">
      <xdr:nvSpPr>
        <xdr:cNvPr id="642" name="フローチャート: 判断 641"/>
        <xdr:cNvSpPr/>
      </xdr:nvSpPr>
      <xdr:spPr>
        <a:xfrm>
          <a:off x="13652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22841</xdr:rowOff>
    </xdr:from>
    <xdr:ext cx="534377" cy="259045"/>
    <xdr:sp macro="" textlink="">
      <xdr:nvSpPr>
        <xdr:cNvPr id="643" name="テキスト ボックス 642"/>
        <xdr:cNvSpPr txBox="1"/>
      </xdr:nvSpPr>
      <xdr:spPr>
        <a:xfrm>
          <a:off x="13436111" y="133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64852</xdr:rowOff>
    </xdr:from>
    <xdr:to>
      <xdr:col>67</xdr:col>
      <xdr:colOff>101600</xdr:colOff>
      <xdr:row>77</xdr:row>
      <xdr:rowOff>166452</xdr:rowOff>
    </xdr:to>
    <xdr:sp macro="" textlink="">
      <xdr:nvSpPr>
        <xdr:cNvPr id="644" name="フローチャート: 判断 643"/>
        <xdr:cNvSpPr/>
      </xdr:nvSpPr>
      <xdr:spPr>
        <a:xfrm>
          <a:off x="12763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157579</xdr:rowOff>
    </xdr:from>
    <xdr:ext cx="534377" cy="259045"/>
    <xdr:sp macro="" textlink="">
      <xdr:nvSpPr>
        <xdr:cNvPr id="645" name="テキスト ボックス 644"/>
        <xdr:cNvSpPr txBox="1"/>
      </xdr:nvSpPr>
      <xdr:spPr>
        <a:xfrm>
          <a:off x="12547111" y="133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73127</xdr:rowOff>
    </xdr:from>
    <xdr:to>
      <xdr:col>85</xdr:col>
      <xdr:colOff>177800</xdr:colOff>
      <xdr:row>77</xdr:row>
      <xdr:rowOff>3277</xdr:rowOff>
    </xdr:to>
    <xdr:sp macro="" textlink="">
      <xdr:nvSpPr>
        <xdr:cNvPr id="651" name="楕円 650"/>
        <xdr:cNvSpPr/>
      </xdr:nvSpPr>
      <xdr:spPr>
        <a:xfrm>
          <a:off x="16268700" y="1310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96004</xdr:rowOff>
    </xdr:from>
    <xdr:ext cx="534377" cy="259045"/>
    <xdr:sp macro="" textlink="">
      <xdr:nvSpPr>
        <xdr:cNvPr id="652" name="公債費該当値テキスト"/>
        <xdr:cNvSpPr txBox="1"/>
      </xdr:nvSpPr>
      <xdr:spPr>
        <a:xfrm>
          <a:off x="16370300" y="1295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58725</xdr:rowOff>
    </xdr:from>
    <xdr:to>
      <xdr:col>81</xdr:col>
      <xdr:colOff>101600</xdr:colOff>
      <xdr:row>76</xdr:row>
      <xdr:rowOff>160325</xdr:rowOff>
    </xdr:to>
    <xdr:sp macro="" textlink="">
      <xdr:nvSpPr>
        <xdr:cNvPr id="653" name="楕円 652"/>
        <xdr:cNvSpPr/>
      </xdr:nvSpPr>
      <xdr:spPr>
        <a:xfrm>
          <a:off x="15430500" y="1308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5402</xdr:rowOff>
    </xdr:from>
    <xdr:ext cx="534377" cy="259045"/>
    <xdr:sp macro="" textlink="">
      <xdr:nvSpPr>
        <xdr:cNvPr id="654" name="テキスト ボックス 653"/>
        <xdr:cNvSpPr txBox="1"/>
      </xdr:nvSpPr>
      <xdr:spPr>
        <a:xfrm>
          <a:off x="15214111" y="1286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71664</xdr:rowOff>
    </xdr:from>
    <xdr:to>
      <xdr:col>76</xdr:col>
      <xdr:colOff>165100</xdr:colOff>
      <xdr:row>77</xdr:row>
      <xdr:rowOff>1814</xdr:rowOff>
    </xdr:to>
    <xdr:sp macro="" textlink="">
      <xdr:nvSpPr>
        <xdr:cNvPr id="655" name="楕円 654"/>
        <xdr:cNvSpPr/>
      </xdr:nvSpPr>
      <xdr:spPr>
        <a:xfrm>
          <a:off x="14541500" y="1310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18341</xdr:rowOff>
    </xdr:from>
    <xdr:ext cx="534377" cy="259045"/>
    <xdr:sp macro="" textlink="">
      <xdr:nvSpPr>
        <xdr:cNvPr id="656" name="テキスト ボックス 655"/>
        <xdr:cNvSpPr txBox="1"/>
      </xdr:nvSpPr>
      <xdr:spPr>
        <a:xfrm>
          <a:off x="14325111" y="1287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58427</xdr:rowOff>
    </xdr:from>
    <xdr:to>
      <xdr:col>72</xdr:col>
      <xdr:colOff>38100</xdr:colOff>
      <xdr:row>76</xdr:row>
      <xdr:rowOff>160027</xdr:rowOff>
    </xdr:to>
    <xdr:sp macro="" textlink="">
      <xdr:nvSpPr>
        <xdr:cNvPr id="657" name="楕円 656"/>
        <xdr:cNvSpPr/>
      </xdr:nvSpPr>
      <xdr:spPr>
        <a:xfrm>
          <a:off x="13652500" y="1308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5104</xdr:rowOff>
    </xdr:from>
    <xdr:ext cx="534377" cy="259045"/>
    <xdr:sp macro="" textlink="">
      <xdr:nvSpPr>
        <xdr:cNvPr id="658" name="テキスト ボックス 657"/>
        <xdr:cNvSpPr txBox="1"/>
      </xdr:nvSpPr>
      <xdr:spPr>
        <a:xfrm>
          <a:off x="13436111" y="1286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73972</xdr:rowOff>
    </xdr:from>
    <xdr:to>
      <xdr:col>67</xdr:col>
      <xdr:colOff>101600</xdr:colOff>
      <xdr:row>77</xdr:row>
      <xdr:rowOff>4122</xdr:rowOff>
    </xdr:to>
    <xdr:sp macro="" textlink="">
      <xdr:nvSpPr>
        <xdr:cNvPr id="659" name="楕円 658"/>
        <xdr:cNvSpPr/>
      </xdr:nvSpPr>
      <xdr:spPr>
        <a:xfrm>
          <a:off x="12763500" y="1310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20649</xdr:rowOff>
    </xdr:from>
    <xdr:ext cx="534377" cy="259045"/>
    <xdr:sp macro="" textlink="">
      <xdr:nvSpPr>
        <xdr:cNvPr id="660" name="テキスト ボックス 659"/>
        <xdr:cNvSpPr txBox="1"/>
      </xdr:nvSpPr>
      <xdr:spPr>
        <a:xfrm>
          <a:off x="12547111" y="1287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28006</xdr:rowOff>
    </xdr:from>
    <xdr:to>
      <xdr:col>85</xdr:col>
      <xdr:colOff>126364</xdr:colOff>
      <xdr:row>98</xdr:row>
      <xdr:rowOff>134443</xdr:rowOff>
    </xdr:to>
    <xdr:cxnSp macro="">
      <xdr:nvCxnSpPr>
        <xdr:cNvPr id="682" name="直線コネクタ 681"/>
        <xdr:cNvCxnSpPr/>
      </xdr:nvCxnSpPr>
      <xdr:spPr>
        <a:xfrm flipV="1">
          <a:off x="16317595" y="15458506"/>
          <a:ext cx="1269" cy="1478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138270</xdr:rowOff>
    </xdr:from>
    <xdr:ext cx="378565" cy="259045"/>
    <xdr:sp macro="" textlink="">
      <xdr:nvSpPr>
        <xdr:cNvPr id="683" name="積立金最小値テキスト"/>
        <xdr:cNvSpPr txBox="1"/>
      </xdr:nvSpPr>
      <xdr:spPr>
        <a:xfrm>
          <a:off x="16370300" y="16940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134443</xdr:rowOff>
    </xdr:from>
    <xdr:to>
      <xdr:col>86</xdr:col>
      <xdr:colOff>25400</xdr:colOff>
      <xdr:row>98</xdr:row>
      <xdr:rowOff>134443</xdr:rowOff>
    </xdr:to>
    <xdr:cxnSp macro="">
      <xdr:nvCxnSpPr>
        <xdr:cNvPr id="684" name="直線コネクタ 683"/>
        <xdr:cNvCxnSpPr/>
      </xdr:nvCxnSpPr>
      <xdr:spPr>
        <a:xfrm>
          <a:off x="16230600" y="16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146133</xdr:rowOff>
    </xdr:from>
    <xdr:ext cx="534377" cy="259045"/>
    <xdr:sp macro="" textlink="">
      <xdr:nvSpPr>
        <xdr:cNvPr id="685" name="積立金最大値テキスト"/>
        <xdr:cNvSpPr txBox="1"/>
      </xdr:nvSpPr>
      <xdr:spPr>
        <a:xfrm>
          <a:off x="16370300" y="152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28006</xdr:rowOff>
    </xdr:from>
    <xdr:to>
      <xdr:col>86</xdr:col>
      <xdr:colOff>25400</xdr:colOff>
      <xdr:row>90</xdr:row>
      <xdr:rowOff>28006</xdr:rowOff>
    </xdr:to>
    <xdr:cxnSp macro="">
      <xdr:nvCxnSpPr>
        <xdr:cNvPr id="686" name="直線コネクタ 685"/>
        <xdr:cNvCxnSpPr/>
      </xdr:nvCxnSpPr>
      <xdr:spPr>
        <a:xfrm>
          <a:off x="16230600" y="1545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133848</xdr:rowOff>
    </xdr:from>
    <xdr:to>
      <xdr:col>85</xdr:col>
      <xdr:colOff>127000</xdr:colOff>
      <xdr:row>95</xdr:row>
      <xdr:rowOff>168320</xdr:rowOff>
    </xdr:to>
    <xdr:cxnSp macro="">
      <xdr:nvCxnSpPr>
        <xdr:cNvPr id="687" name="直線コネクタ 686"/>
        <xdr:cNvCxnSpPr/>
      </xdr:nvCxnSpPr>
      <xdr:spPr>
        <a:xfrm>
          <a:off x="15481300" y="16250148"/>
          <a:ext cx="838200" cy="20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22567</xdr:rowOff>
    </xdr:from>
    <xdr:ext cx="469744" cy="259045"/>
    <xdr:sp macro="" textlink="">
      <xdr:nvSpPr>
        <xdr:cNvPr id="688" name="積立金平均値テキスト"/>
        <xdr:cNvSpPr txBox="1"/>
      </xdr:nvSpPr>
      <xdr:spPr>
        <a:xfrm>
          <a:off x="16370300" y="16481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44140</xdr:rowOff>
    </xdr:from>
    <xdr:to>
      <xdr:col>85</xdr:col>
      <xdr:colOff>177800</xdr:colOff>
      <xdr:row>96</xdr:row>
      <xdr:rowOff>145740</xdr:rowOff>
    </xdr:to>
    <xdr:sp macro="" textlink="">
      <xdr:nvSpPr>
        <xdr:cNvPr id="689" name="フローチャート: 判断 688"/>
        <xdr:cNvSpPr/>
      </xdr:nvSpPr>
      <xdr:spPr>
        <a:xfrm>
          <a:off x="162687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133848</xdr:rowOff>
    </xdr:from>
    <xdr:to>
      <xdr:col>81</xdr:col>
      <xdr:colOff>50800</xdr:colOff>
      <xdr:row>95</xdr:row>
      <xdr:rowOff>157806</xdr:rowOff>
    </xdr:to>
    <xdr:cxnSp macro="">
      <xdr:nvCxnSpPr>
        <xdr:cNvPr id="690" name="直線コネクタ 689"/>
        <xdr:cNvCxnSpPr/>
      </xdr:nvCxnSpPr>
      <xdr:spPr>
        <a:xfrm flipV="1">
          <a:off x="14592300" y="16250148"/>
          <a:ext cx="889000" cy="19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44461</xdr:rowOff>
    </xdr:from>
    <xdr:to>
      <xdr:col>81</xdr:col>
      <xdr:colOff>101600</xdr:colOff>
      <xdr:row>96</xdr:row>
      <xdr:rowOff>146061</xdr:rowOff>
    </xdr:to>
    <xdr:sp macro="" textlink="">
      <xdr:nvSpPr>
        <xdr:cNvPr id="691" name="フローチャート: 判断 690"/>
        <xdr:cNvSpPr/>
      </xdr:nvSpPr>
      <xdr:spPr>
        <a:xfrm>
          <a:off x="15430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137188</xdr:rowOff>
    </xdr:from>
    <xdr:ext cx="469744" cy="259045"/>
    <xdr:sp macro="" textlink="">
      <xdr:nvSpPr>
        <xdr:cNvPr id="692" name="テキスト ボックス 691"/>
        <xdr:cNvSpPr txBox="1"/>
      </xdr:nvSpPr>
      <xdr:spPr>
        <a:xfrm>
          <a:off x="15246428" y="1659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157806</xdr:rowOff>
    </xdr:from>
    <xdr:to>
      <xdr:col>76</xdr:col>
      <xdr:colOff>114300</xdr:colOff>
      <xdr:row>96</xdr:row>
      <xdr:rowOff>67371</xdr:rowOff>
    </xdr:to>
    <xdr:cxnSp macro="">
      <xdr:nvCxnSpPr>
        <xdr:cNvPr id="693" name="直線コネクタ 692"/>
        <xdr:cNvCxnSpPr/>
      </xdr:nvCxnSpPr>
      <xdr:spPr>
        <a:xfrm flipV="1">
          <a:off x="13703300" y="16445556"/>
          <a:ext cx="889000" cy="8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27498</xdr:rowOff>
    </xdr:from>
    <xdr:to>
      <xdr:col>76</xdr:col>
      <xdr:colOff>165100</xdr:colOff>
      <xdr:row>96</xdr:row>
      <xdr:rowOff>129098</xdr:rowOff>
    </xdr:to>
    <xdr:sp macro="" textlink="">
      <xdr:nvSpPr>
        <xdr:cNvPr id="694" name="フローチャート: 判断 693"/>
        <xdr:cNvSpPr/>
      </xdr:nvSpPr>
      <xdr:spPr>
        <a:xfrm>
          <a:off x="14541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120225</xdr:rowOff>
    </xdr:from>
    <xdr:ext cx="469744" cy="259045"/>
    <xdr:sp macro="" textlink="">
      <xdr:nvSpPr>
        <xdr:cNvPr id="695" name="テキスト ボックス 694"/>
        <xdr:cNvSpPr txBox="1"/>
      </xdr:nvSpPr>
      <xdr:spPr>
        <a:xfrm>
          <a:off x="14357428" y="1657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67371</xdr:rowOff>
    </xdr:from>
    <xdr:to>
      <xdr:col>71</xdr:col>
      <xdr:colOff>177800</xdr:colOff>
      <xdr:row>96</xdr:row>
      <xdr:rowOff>169830</xdr:rowOff>
    </xdr:to>
    <xdr:cxnSp macro="">
      <xdr:nvCxnSpPr>
        <xdr:cNvPr id="696" name="直線コネクタ 695"/>
        <xdr:cNvCxnSpPr/>
      </xdr:nvCxnSpPr>
      <xdr:spPr>
        <a:xfrm flipV="1">
          <a:off x="12814300" y="16526571"/>
          <a:ext cx="889000" cy="10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95803</xdr:rowOff>
    </xdr:from>
    <xdr:to>
      <xdr:col>72</xdr:col>
      <xdr:colOff>38100</xdr:colOff>
      <xdr:row>97</xdr:row>
      <xdr:rowOff>25953</xdr:rowOff>
    </xdr:to>
    <xdr:sp macro="" textlink="">
      <xdr:nvSpPr>
        <xdr:cNvPr id="697" name="フローチャート: 判断 696"/>
        <xdr:cNvSpPr/>
      </xdr:nvSpPr>
      <xdr:spPr>
        <a:xfrm>
          <a:off x="13652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17080</xdr:rowOff>
    </xdr:from>
    <xdr:ext cx="469744" cy="259045"/>
    <xdr:sp macro="" textlink="">
      <xdr:nvSpPr>
        <xdr:cNvPr id="698" name="テキスト ボックス 697"/>
        <xdr:cNvSpPr txBox="1"/>
      </xdr:nvSpPr>
      <xdr:spPr>
        <a:xfrm>
          <a:off x="13468428" y="166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80671</xdr:rowOff>
    </xdr:from>
    <xdr:to>
      <xdr:col>67</xdr:col>
      <xdr:colOff>101600</xdr:colOff>
      <xdr:row>97</xdr:row>
      <xdr:rowOff>10821</xdr:rowOff>
    </xdr:to>
    <xdr:sp macro="" textlink="">
      <xdr:nvSpPr>
        <xdr:cNvPr id="699" name="フローチャート: 判断 698"/>
        <xdr:cNvSpPr/>
      </xdr:nvSpPr>
      <xdr:spPr>
        <a:xfrm>
          <a:off x="12763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27348</xdr:rowOff>
    </xdr:from>
    <xdr:ext cx="469744" cy="259045"/>
    <xdr:sp macro="" textlink="">
      <xdr:nvSpPr>
        <xdr:cNvPr id="700" name="テキスト ボックス 699"/>
        <xdr:cNvSpPr txBox="1"/>
      </xdr:nvSpPr>
      <xdr:spPr>
        <a:xfrm>
          <a:off x="12579428" y="163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117520</xdr:rowOff>
    </xdr:from>
    <xdr:to>
      <xdr:col>85</xdr:col>
      <xdr:colOff>177800</xdr:colOff>
      <xdr:row>96</xdr:row>
      <xdr:rowOff>47670</xdr:rowOff>
    </xdr:to>
    <xdr:sp macro="" textlink="">
      <xdr:nvSpPr>
        <xdr:cNvPr id="706" name="楕円 705"/>
        <xdr:cNvSpPr/>
      </xdr:nvSpPr>
      <xdr:spPr>
        <a:xfrm>
          <a:off x="16268700" y="164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140397</xdr:rowOff>
    </xdr:from>
    <xdr:ext cx="534377" cy="259045"/>
    <xdr:sp macro="" textlink="">
      <xdr:nvSpPr>
        <xdr:cNvPr id="707" name="積立金該当値テキスト"/>
        <xdr:cNvSpPr txBox="1"/>
      </xdr:nvSpPr>
      <xdr:spPr>
        <a:xfrm>
          <a:off x="16370300" y="162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83048</xdr:rowOff>
    </xdr:from>
    <xdr:to>
      <xdr:col>81</xdr:col>
      <xdr:colOff>101600</xdr:colOff>
      <xdr:row>95</xdr:row>
      <xdr:rowOff>13198</xdr:rowOff>
    </xdr:to>
    <xdr:sp macro="" textlink="">
      <xdr:nvSpPr>
        <xdr:cNvPr id="708" name="楕円 707"/>
        <xdr:cNvSpPr/>
      </xdr:nvSpPr>
      <xdr:spPr>
        <a:xfrm>
          <a:off x="15430500" y="1619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29725</xdr:rowOff>
    </xdr:from>
    <xdr:ext cx="534377" cy="259045"/>
    <xdr:sp macro="" textlink="">
      <xdr:nvSpPr>
        <xdr:cNvPr id="709" name="テキスト ボックス 708"/>
        <xdr:cNvSpPr txBox="1"/>
      </xdr:nvSpPr>
      <xdr:spPr>
        <a:xfrm>
          <a:off x="15214111" y="1597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107006</xdr:rowOff>
    </xdr:from>
    <xdr:to>
      <xdr:col>76</xdr:col>
      <xdr:colOff>165100</xdr:colOff>
      <xdr:row>96</xdr:row>
      <xdr:rowOff>37156</xdr:rowOff>
    </xdr:to>
    <xdr:sp macro="" textlink="">
      <xdr:nvSpPr>
        <xdr:cNvPr id="710" name="楕円 709"/>
        <xdr:cNvSpPr/>
      </xdr:nvSpPr>
      <xdr:spPr>
        <a:xfrm>
          <a:off x="14541500" y="1639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53683</xdr:rowOff>
    </xdr:from>
    <xdr:ext cx="534377" cy="259045"/>
    <xdr:sp macro="" textlink="">
      <xdr:nvSpPr>
        <xdr:cNvPr id="711" name="テキスト ボックス 710"/>
        <xdr:cNvSpPr txBox="1"/>
      </xdr:nvSpPr>
      <xdr:spPr>
        <a:xfrm>
          <a:off x="14325111" y="1616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16571</xdr:rowOff>
    </xdr:from>
    <xdr:to>
      <xdr:col>72</xdr:col>
      <xdr:colOff>38100</xdr:colOff>
      <xdr:row>96</xdr:row>
      <xdr:rowOff>118171</xdr:rowOff>
    </xdr:to>
    <xdr:sp macro="" textlink="">
      <xdr:nvSpPr>
        <xdr:cNvPr id="712" name="楕円 711"/>
        <xdr:cNvSpPr/>
      </xdr:nvSpPr>
      <xdr:spPr>
        <a:xfrm>
          <a:off x="13652500" y="1647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134698</xdr:rowOff>
    </xdr:from>
    <xdr:ext cx="469744" cy="259045"/>
    <xdr:sp macro="" textlink="">
      <xdr:nvSpPr>
        <xdr:cNvPr id="713" name="テキスト ボックス 712"/>
        <xdr:cNvSpPr txBox="1"/>
      </xdr:nvSpPr>
      <xdr:spPr>
        <a:xfrm>
          <a:off x="13468428" y="162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119030</xdr:rowOff>
    </xdr:from>
    <xdr:to>
      <xdr:col>67</xdr:col>
      <xdr:colOff>101600</xdr:colOff>
      <xdr:row>97</xdr:row>
      <xdr:rowOff>49180</xdr:rowOff>
    </xdr:to>
    <xdr:sp macro="" textlink="">
      <xdr:nvSpPr>
        <xdr:cNvPr id="714" name="楕円 713"/>
        <xdr:cNvSpPr/>
      </xdr:nvSpPr>
      <xdr:spPr>
        <a:xfrm>
          <a:off x="12763500" y="1657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40307</xdr:rowOff>
    </xdr:from>
    <xdr:ext cx="469744" cy="259045"/>
    <xdr:sp macro="" textlink="">
      <xdr:nvSpPr>
        <xdr:cNvPr id="715" name="テキスト ボックス 714"/>
        <xdr:cNvSpPr txBox="1"/>
      </xdr:nvSpPr>
      <xdr:spPr>
        <a:xfrm>
          <a:off x="12579428" y="1667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92266</xdr:rowOff>
    </xdr:from>
    <xdr:to>
      <xdr:col>116</xdr:col>
      <xdr:colOff>62864</xdr:colOff>
      <xdr:row>39</xdr:row>
      <xdr:rowOff>44450</xdr:rowOff>
    </xdr:to>
    <xdr:cxnSp macro="">
      <xdr:nvCxnSpPr>
        <xdr:cNvPr id="739" name="直線コネクタ 738"/>
        <xdr:cNvCxnSpPr/>
      </xdr:nvCxnSpPr>
      <xdr:spPr>
        <a:xfrm flipV="1">
          <a:off x="22159595" y="5407216"/>
          <a:ext cx="1269" cy="1323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38943</xdr:rowOff>
    </xdr:from>
    <xdr:ext cx="469744" cy="259045"/>
    <xdr:sp macro="" textlink="">
      <xdr:nvSpPr>
        <xdr:cNvPr id="742" name="投資及び出資金最大値テキスト"/>
        <xdr:cNvSpPr txBox="1"/>
      </xdr:nvSpPr>
      <xdr:spPr>
        <a:xfrm>
          <a:off x="22212300" y="518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92266</xdr:rowOff>
    </xdr:from>
    <xdr:to>
      <xdr:col>116</xdr:col>
      <xdr:colOff>152400</xdr:colOff>
      <xdr:row>31</xdr:row>
      <xdr:rowOff>92266</xdr:rowOff>
    </xdr:to>
    <xdr:cxnSp macro="">
      <xdr:nvCxnSpPr>
        <xdr:cNvPr id="743" name="直線コネクタ 742"/>
        <xdr:cNvCxnSpPr/>
      </xdr:nvCxnSpPr>
      <xdr:spPr>
        <a:xfrm>
          <a:off x="22072600" y="540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44259</xdr:rowOff>
    </xdr:from>
    <xdr:to>
      <xdr:col>116</xdr:col>
      <xdr:colOff>63500</xdr:colOff>
      <xdr:row>39</xdr:row>
      <xdr:rowOff>44450</xdr:rowOff>
    </xdr:to>
    <xdr:cxnSp macro="">
      <xdr:nvCxnSpPr>
        <xdr:cNvPr id="744" name="直線コネクタ 743"/>
        <xdr:cNvCxnSpPr/>
      </xdr:nvCxnSpPr>
      <xdr:spPr>
        <a:xfrm>
          <a:off x="21323300" y="6730809"/>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158068</xdr:rowOff>
    </xdr:from>
    <xdr:ext cx="469744" cy="259045"/>
    <xdr:sp macro="" textlink="">
      <xdr:nvSpPr>
        <xdr:cNvPr id="745" name="投資及び出資金平均値テキスト"/>
        <xdr:cNvSpPr txBox="1"/>
      </xdr:nvSpPr>
      <xdr:spPr>
        <a:xfrm>
          <a:off x="22212300" y="6330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135191</xdr:rowOff>
    </xdr:from>
    <xdr:to>
      <xdr:col>116</xdr:col>
      <xdr:colOff>114300</xdr:colOff>
      <xdr:row>38</xdr:row>
      <xdr:rowOff>65342</xdr:rowOff>
    </xdr:to>
    <xdr:sp macro="" textlink="">
      <xdr:nvSpPr>
        <xdr:cNvPr id="746" name="フローチャート: 判断 745"/>
        <xdr:cNvSpPr/>
      </xdr:nvSpPr>
      <xdr:spPr>
        <a:xfrm>
          <a:off x="221107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111887</xdr:rowOff>
    </xdr:from>
    <xdr:to>
      <xdr:col>111</xdr:col>
      <xdr:colOff>177800</xdr:colOff>
      <xdr:row>39</xdr:row>
      <xdr:rowOff>44259</xdr:rowOff>
    </xdr:to>
    <xdr:cxnSp macro="">
      <xdr:nvCxnSpPr>
        <xdr:cNvPr id="747" name="直線コネクタ 746"/>
        <xdr:cNvCxnSpPr/>
      </xdr:nvCxnSpPr>
      <xdr:spPr>
        <a:xfrm>
          <a:off x="20434300" y="6626987"/>
          <a:ext cx="889000" cy="10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20892</xdr:rowOff>
    </xdr:from>
    <xdr:to>
      <xdr:col>112</xdr:col>
      <xdr:colOff>38100</xdr:colOff>
      <xdr:row>38</xdr:row>
      <xdr:rowOff>122492</xdr:rowOff>
    </xdr:to>
    <xdr:sp macro="" textlink="">
      <xdr:nvSpPr>
        <xdr:cNvPr id="748" name="フローチャート: 判断 747"/>
        <xdr:cNvSpPr/>
      </xdr:nvSpPr>
      <xdr:spPr>
        <a:xfrm>
          <a:off x="21272500" y="653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139018</xdr:rowOff>
    </xdr:from>
    <xdr:ext cx="378565" cy="259045"/>
    <xdr:sp macro="" textlink="">
      <xdr:nvSpPr>
        <xdr:cNvPr id="749" name="テキスト ボックス 748"/>
        <xdr:cNvSpPr txBox="1"/>
      </xdr:nvSpPr>
      <xdr:spPr>
        <a:xfrm>
          <a:off x="21134017" y="6311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111887</xdr:rowOff>
    </xdr:from>
    <xdr:to>
      <xdr:col>107</xdr:col>
      <xdr:colOff>50800</xdr:colOff>
      <xdr:row>39</xdr:row>
      <xdr:rowOff>13589</xdr:rowOff>
    </xdr:to>
    <xdr:cxnSp macro="">
      <xdr:nvCxnSpPr>
        <xdr:cNvPr id="750" name="直線コネクタ 749"/>
        <xdr:cNvCxnSpPr/>
      </xdr:nvCxnSpPr>
      <xdr:spPr>
        <a:xfrm flipV="1">
          <a:off x="19545300" y="6626987"/>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63182</xdr:rowOff>
    </xdr:from>
    <xdr:to>
      <xdr:col>107</xdr:col>
      <xdr:colOff>101600</xdr:colOff>
      <xdr:row>38</xdr:row>
      <xdr:rowOff>164782</xdr:rowOff>
    </xdr:to>
    <xdr:sp macro="" textlink="">
      <xdr:nvSpPr>
        <xdr:cNvPr id="751" name="フローチャート: 判断 750"/>
        <xdr:cNvSpPr/>
      </xdr:nvSpPr>
      <xdr:spPr>
        <a:xfrm>
          <a:off x="20383500" y="657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155909</xdr:rowOff>
    </xdr:from>
    <xdr:ext cx="378565" cy="259045"/>
    <xdr:sp macro="" textlink="">
      <xdr:nvSpPr>
        <xdr:cNvPr id="752" name="テキスト ボックス 751"/>
        <xdr:cNvSpPr txBox="1"/>
      </xdr:nvSpPr>
      <xdr:spPr>
        <a:xfrm>
          <a:off x="20245017" y="6671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96647</xdr:rowOff>
    </xdr:from>
    <xdr:to>
      <xdr:col>102</xdr:col>
      <xdr:colOff>114300</xdr:colOff>
      <xdr:row>39</xdr:row>
      <xdr:rowOff>13589</xdr:rowOff>
    </xdr:to>
    <xdr:cxnSp macro="">
      <xdr:nvCxnSpPr>
        <xdr:cNvPr id="753" name="直線コネクタ 752"/>
        <xdr:cNvCxnSpPr/>
      </xdr:nvCxnSpPr>
      <xdr:spPr>
        <a:xfrm>
          <a:off x="18656300" y="6611747"/>
          <a:ext cx="8890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54" name="フローチャート: 判断 753"/>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55" name="テキスト ボックス 754"/>
        <xdr:cNvSpPr txBox="1"/>
      </xdr:nvSpPr>
      <xdr:spPr>
        <a:xfrm>
          <a:off x="19356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42990</xdr:rowOff>
    </xdr:from>
    <xdr:to>
      <xdr:col>98</xdr:col>
      <xdr:colOff>38100</xdr:colOff>
      <xdr:row>38</xdr:row>
      <xdr:rowOff>144590</xdr:rowOff>
    </xdr:to>
    <xdr:sp macro="" textlink="">
      <xdr:nvSpPr>
        <xdr:cNvPr id="756" name="フローチャート: 判断 755"/>
        <xdr:cNvSpPr/>
      </xdr:nvSpPr>
      <xdr:spPr>
        <a:xfrm>
          <a:off x="18605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161117</xdr:rowOff>
    </xdr:from>
    <xdr:ext cx="378565" cy="259045"/>
    <xdr:sp macro="" textlink="">
      <xdr:nvSpPr>
        <xdr:cNvPr id="757" name="テキスト ボックス 756"/>
        <xdr:cNvSpPr txBox="1"/>
      </xdr:nvSpPr>
      <xdr:spPr>
        <a:xfrm>
          <a:off x="18467017" y="6333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164909</xdr:rowOff>
    </xdr:from>
    <xdr:to>
      <xdr:col>112</xdr:col>
      <xdr:colOff>38100</xdr:colOff>
      <xdr:row>39</xdr:row>
      <xdr:rowOff>95059</xdr:rowOff>
    </xdr:to>
    <xdr:sp macro="" textlink="">
      <xdr:nvSpPr>
        <xdr:cNvPr id="765" name="楕円 764"/>
        <xdr:cNvSpPr/>
      </xdr:nvSpPr>
      <xdr:spPr>
        <a:xfrm>
          <a:off x="21272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86186</xdr:rowOff>
    </xdr:from>
    <xdr:ext cx="249299" cy="259045"/>
    <xdr:sp macro="" textlink="">
      <xdr:nvSpPr>
        <xdr:cNvPr id="766" name="テキスト ボックス 765"/>
        <xdr:cNvSpPr txBox="1"/>
      </xdr:nvSpPr>
      <xdr:spPr>
        <a:xfrm>
          <a:off x="21198650" y="6772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61087</xdr:rowOff>
    </xdr:from>
    <xdr:to>
      <xdr:col>107</xdr:col>
      <xdr:colOff>101600</xdr:colOff>
      <xdr:row>38</xdr:row>
      <xdr:rowOff>162687</xdr:rowOff>
    </xdr:to>
    <xdr:sp macro="" textlink="">
      <xdr:nvSpPr>
        <xdr:cNvPr id="767" name="楕円 766"/>
        <xdr:cNvSpPr/>
      </xdr:nvSpPr>
      <xdr:spPr>
        <a:xfrm>
          <a:off x="20383500" y="65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7764</xdr:rowOff>
    </xdr:from>
    <xdr:ext cx="378565" cy="259045"/>
    <xdr:sp macro="" textlink="">
      <xdr:nvSpPr>
        <xdr:cNvPr id="768" name="テキスト ボックス 767"/>
        <xdr:cNvSpPr txBox="1"/>
      </xdr:nvSpPr>
      <xdr:spPr>
        <a:xfrm>
          <a:off x="20245017" y="635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134239</xdr:rowOff>
    </xdr:from>
    <xdr:to>
      <xdr:col>102</xdr:col>
      <xdr:colOff>165100</xdr:colOff>
      <xdr:row>39</xdr:row>
      <xdr:rowOff>64389</xdr:rowOff>
    </xdr:to>
    <xdr:sp macro="" textlink="">
      <xdr:nvSpPr>
        <xdr:cNvPr id="769" name="楕円 768"/>
        <xdr:cNvSpPr/>
      </xdr:nvSpPr>
      <xdr:spPr>
        <a:xfrm>
          <a:off x="19494500" y="664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55516</xdr:rowOff>
    </xdr:from>
    <xdr:ext cx="378565" cy="259045"/>
    <xdr:sp macro="" textlink="">
      <xdr:nvSpPr>
        <xdr:cNvPr id="770" name="テキスト ボックス 769"/>
        <xdr:cNvSpPr txBox="1"/>
      </xdr:nvSpPr>
      <xdr:spPr>
        <a:xfrm>
          <a:off x="19356017" y="6742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45847</xdr:rowOff>
    </xdr:from>
    <xdr:to>
      <xdr:col>98</xdr:col>
      <xdr:colOff>38100</xdr:colOff>
      <xdr:row>38</xdr:row>
      <xdr:rowOff>147447</xdr:rowOff>
    </xdr:to>
    <xdr:sp macro="" textlink="">
      <xdr:nvSpPr>
        <xdr:cNvPr id="771" name="楕円 770"/>
        <xdr:cNvSpPr/>
      </xdr:nvSpPr>
      <xdr:spPr>
        <a:xfrm>
          <a:off x="18605500" y="656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138574</xdr:rowOff>
    </xdr:from>
    <xdr:ext cx="378565" cy="259045"/>
    <xdr:sp macro="" textlink="">
      <xdr:nvSpPr>
        <xdr:cNvPr id="772" name="テキスト ボックス 771"/>
        <xdr:cNvSpPr txBox="1"/>
      </xdr:nvSpPr>
      <xdr:spPr>
        <a:xfrm>
          <a:off x="18467017" y="6653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3" name="直線コネクタ 782"/>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4" name="テキスト ボックス 783"/>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7" name="直線コネクタ 786"/>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8" name="テキスト ボックス 787"/>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116325</xdr:rowOff>
    </xdr:from>
    <xdr:to>
      <xdr:col>116</xdr:col>
      <xdr:colOff>62864</xdr:colOff>
      <xdr:row>58</xdr:row>
      <xdr:rowOff>25400</xdr:rowOff>
    </xdr:to>
    <xdr:cxnSp macro="">
      <xdr:nvCxnSpPr>
        <xdr:cNvPr id="792" name="直線コネクタ 791"/>
        <xdr:cNvCxnSpPr/>
      </xdr:nvCxnSpPr>
      <xdr:spPr>
        <a:xfrm flipV="1">
          <a:off x="22159595" y="8688825"/>
          <a:ext cx="1269" cy="128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3"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4" name="直線コネクタ 793"/>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63002</xdr:rowOff>
    </xdr:from>
    <xdr:ext cx="534377" cy="259045"/>
    <xdr:sp macro="" textlink="">
      <xdr:nvSpPr>
        <xdr:cNvPr id="795" name="貸付金最大値テキスト"/>
        <xdr:cNvSpPr txBox="1"/>
      </xdr:nvSpPr>
      <xdr:spPr>
        <a:xfrm>
          <a:off x="22212300" y="846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116325</xdr:rowOff>
    </xdr:from>
    <xdr:to>
      <xdr:col>116</xdr:col>
      <xdr:colOff>152400</xdr:colOff>
      <xdr:row>50</xdr:row>
      <xdr:rowOff>116325</xdr:rowOff>
    </xdr:to>
    <xdr:cxnSp macro="">
      <xdr:nvCxnSpPr>
        <xdr:cNvPr id="796" name="直線コネクタ 795"/>
        <xdr:cNvCxnSpPr/>
      </xdr:nvCxnSpPr>
      <xdr:spPr>
        <a:xfrm>
          <a:off x="22072600" y="868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107410</xdr:rowOff>
    </xdr:from>
    <xdr:to>
      <xdr:col>116</xdr:col>
      <xdr:colOff>63500</xdr:colOff>
      <xdr:row>57</xdr:row>
      <xdr:rowOff>111411</xdr:rowOff>
    </xdr:to>
    <xdr:cxnSp macro="">
      <xdr:nvCxnSpPr>
        <xdr:cNvPr id="797" name="直線コネクタ 796"/>
        <xdr:cNvCxnSpPr/>
      </xdr:nvCxnSpPr>
      <xdr:spPr>
        <a:xfrm flipV="1">
          <a:off x="21323300" y="9880060"/>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24509</xdr:rowOff>
    </xdr:from>
    <xdr:ext cx="469744" cy="259045"/>
    <xdr:sp macro="" textlink="">
      <xdr:nvSpPr>
        <xdr:cNvPr id="798" name="貸付金平均値テキスト"/>
        <xdr:cNvSpPr txBox="1"/>
      </xdr:nvSpPr>
      <xdr:spPr>
        <a:xfrm>
          <a:off x="22212300" y="9625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1632</xdr:rowOff>
    </xdr:from>
    <xdr:to>
      <xdr:col>116</xdr:col>
      <xdr:colOff>114300</xdr:colOff>
      <xdr:row>57</xdr:row>
      <xdr:rowOff>103232</xdr:rowOff>
    </xdr:to>
    <xdr:sp macro="" textlink="">
      <xdr:nvSpPr>
        <xdr:cNvPr id="799" name="フローチャート: 判断 798"/>
        <xdr:cNvSpPr/>
      </xdr:nvSpPr>
      <xdr:spPr>
        <a:xfrm>
          <a:off x="22110700" y="97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96266</xdr:rowOff>
    </xdr:from>
    <xdr:to>
      <xdr:col>111</xdr:col>
      <xdr:colOff>177800</xdr:colOff>
      <xdr:row>57</xdr:row>
      <xdr:rowOff>111411</xdr:rowOff>
    </xdr:to>
    <xdr:cxnSp macro="">
      <xdr:nvCxnSpPr>
        <xdr:cNvPr id="800" name="直線コネクタ 799"/>
        <xdr:cNvCxnSpPr/>
      </xdr:nvCxnSpPr>
      <xdr:spPr>
        <a:xfrm>
          <a:off x="20434300" y="9868916"/>
          <a:ext cx="8890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146907</xdr:rowOff>
    </xdr:from>
    <xdr:to>
      <xdr:col>112</xdr:col>
      <xdr:colOff>38100</xdr:colOff>
      <xdr:row>57</xdr:row>
      <xdr:rowOff>77057</xdr:rowOff>
    </xdr:to>
    <xdr:sp macro="" textlink="">
      <xdr:nvSpPr>
        <xdr:cNvPr id="801" name="フローチャート: 判断 800"/>
        <xdr:cNvSpPr/>
      </xdr:nvSpPr>
      <xdr:spPr>
        <a:xfrm>
          <a:off x="21272500" y="974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93584</xdr:rowOff>
    </xdr:from>
    <xdr:ext cx="469744" cy="259045"/>
    <xdr:sp macro="" textlink="">
      <xdr:nvSpPr>
        <xdr:cNvPr id="802" name="テキスト ボックス 801"/>
        <xdr:cNvSpPr txBox="1"/>
      </xdr:nvSpPr>
      <xdr:spPr>
        <a:xfrm>
          <a:off x="21088428" y="952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88665</xdr:rowOff>
    </xdr:from>
    <xdr:to>
      <xdr:col>107</xdr:col>
      <xdr:colOff>50800</xdr:colOff>
      <xdr:row>57</xdr:row>
      <xdr:rowOff>96266</xdr:rowOff>
    </xdr:to>
    <xdr:cxnSp macro="">
      <xdr:nvCxnSpPr>
        <xdr:cNvPr id="803" name="直線コネクタ 802"/>
        <xdr:cNvCxnSpPr/>
      </xdr:nvCxnSpPr>
      <xdr:spPr>
        <a:xfrm>
          <a:off x="19545300" y="9861315"/>
          <a:ext cx="8890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141363</xdr:rowOff>
    </xdr:from>
    <xdr:to>
      <xdr:col>107</xdr:col>
      <xdr:colOff>101600</xdr:colOff>
      <xdr:row>57</xdr:row>
      <xdr:rowOff>71513</xdr:rowOff>
    </xdr:to>
    <xdr:sp macro="" textlink="">
      <xdr:nvSpPr>
        <xdr:cNvPr id="804" name="フローチャート: 判断 803"/>
        <xdr:cNvSpPr/>
      </xdr:nvSpPr>
      <xdr:spPr>
        <a:xfrm>
          <a:off x="20383500" y="974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88040</xdr:rowOff>
    </xdr:from>
    <xdr:ext cx="469744" cy="259045"/>
    <xdr:sp macro="" textlink="">
      <xdr:nvSpPr>
        <xdr:cNvPr id="805" name="テキスト ボックス 804"/>
        <xdr:cNvSpPr txBox="1"/>
      </xdr:nvSpPr>
      <xdr:spPr>
        <a:xfrm>
          <a:off x="20199428" y="95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88665</xdr:rowOff>
    </xdr:from>
    <xdr:to>
      <xdr:col>102</xdr:col>
      <xdr:colOff>114300</xdr:colOff>
      <xdr:row>57</xdr:row>
      <xdr:rowOff>95580</xdr:rowOff>
    </xdr:to>
    <xdr:cxnSp macro="">
      <xdr:nvCxnSpPr>
        <xdr:cNvPr id="806" name="直線コネクタ 805"/>
        <xdr:cNvCxnSpPr/>
      </xdr:nvCxnSpPr>
      <xdr:spPr>
        <a:xfrm flipV="1">
          <a:off x="18656300" y="9861315"/>
          <a:ext cx="889000" cy="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128391</xdr:rowOff>
    </xdr:from>
    <xdr:to>
      <xdr:col>102</xdr:col>
      <xdr:colOff>165100</xdr:colOff>
      <xdr:row>57</xdr:row>
      <xdr:rowOff>58541</xdr:rowOff>
    </xdr:to>
    <xdr:sp macro="" textlink="">
      <xdr:nvSpPr>
        <xdr:cNvPr id="807" name="フローチャート: 判断 806"/>
        <xdr:cNvSpPr/>
      </xdr:nvSpPr>
      <xdr:spPr>
        <a:xfrm>
          <a:off x="19494500" y="97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75068</xdr:rowOff>
    </xdr:from>
    <xdr:ext cx="469744" cy="259045"/>
    <xdr:sp macro="" textlink="">
      <xdr:nvSpPr>
        <xdr:cNvPr id="808" name="テキスト ボックス 807"/>
        <xdr:cNvSpPr txBox="1"/>
      </xdr:nvSpPr>
      <xdr:spPr>
        <a:xfrm>
          <a:off x="19310428" y="95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72669</xdr:rowOff>
    </xdr:from>
    <xdr:to>
      <xdr:col>98</xdr:col>
      <xdr:colOff>38100</xdr:colOff>
      <xdr:row>57</xdr:row>
      <xdr:rowOff>2819</xdr:rowOff>
    </xdr:to>
    <xdr:sp macro="" textlink="">
      <xdr:nvSpPr>
        <xdr:cNvPr id="809" name="フローチャート: 判断 808"/>
        <xdr:cNvSpPr/>
      </xdr:nvSpPr>
      <xdr:spPr>
        <a:xfrm>
          <a:off x="18605500" y="967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19346</xdr:rowOff>
    </xdr:from>
    <xdr:ext cx="469744" cy="259045"/>
    <xdr:sp macro="" textlink="">
      <xdr:nvSpPr>
        <xdr:cNvPr id="810" name="テキスト ボックス 809"/>
        <xdr:cNvSpPr txBox="1"/>
      </xdr:nvSpPr>
      <xdr:spPr>
        <a:xfrm>
          <a:off x="18421428" y="944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56610</xdr:rowOff>
    </xdr:from>
    <xdr:to>
      <xdr:col>116</xdr:col>
      <xdr:colOff>114300</xdr:colOff>
      <xdr:row>57</xdr:row>
      <xdr:rowOff>158210</xdr:rowOff>
    </xdr:to>
    <xdr:sp macro="" textlink="">
      <xdr:nvSpPr>
        <xdr:cNvPr id="816" name="楕円 815"/>
        <xdr:cNvSpPr/>
      </xdr:nvSpPr>
      <xdr:spPr>
        <a:xfrm>
          <a:off x="22110700" y="98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151509</xdr:rowOff>
    </xdr:from>
    <xdr:ext cx="469744" cy="259045"/>
    <xdr:sp macro="" textlink="">
      <xdr:nvSpPr>
        <xdr:cNvPr id="817" name="貸付金該当値テキスト"/>
        <xdr:cNvSpPr txBox="1"/>
      </xdr:nvSpPr>
      <xdr:spPr>
        <a:xfrm>
          <a:off x="22212300" y="975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60611</xdr:rowOff>
    </xdr:from>
    <xdr:to>
      <xdr:col>112</xdr:col>
      <xdr:colOff>38100</xdr:colOff>
      <xdr:row>57</xdr:row>
      <xdr:rowOff>162211</xdr:rowOff>
    </xdr:to>
    <xdr:sp macro="" textlink="">
      <xdr:nvSpPr>
        <xdr:cNvPr id="818" name="楕円 817"/>
        <xdr:cNvSpPr/>
      </xdr:nvSpPr>
      <xdr:spPr>
        <a:xfrm>
          <a:off x="21272500" y="983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153338</xdr:rowOff>
    </xdr:from>
    <xdr:ext cx="469744" cy="259045"/>
    <xdr:sp macro="" textlink="">
      <xdr:nvSpPr>
        <xdr:cNvPr id="819" name="テキスト ボックス 818"/>
        <xdr:cNvSpPr txBox="1"/>
      </xdr:nvSpPr>
      <xdr:spPr>
        <a:xfrm>
          <a:off x="21088428" y="992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45466</xdr:rowOff>
    </xdr:from>
    <xdr:to>
      <xdr:col>107</xdr:col>
      <xdr:colOff>101600</xdr:colOff>
      <xdr:row>57</xdr:row>
      <xdr:rowOff>147066</xdr:rowOff>
    </xdr:to>
    <xdr:sp macro="" textlink="">
      <xdr:nvSpPr>
        <xdr:cNvPr id="820" name="楕円 819"/>
        <xdr:cNvSpPr/>
      </xdr:nvSpPr>
      <xdr:spPr>
        <a:xfrm>
          <a:off x="20383500" y="981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138193</xdr:rowOff>
    </xdr:from>
    <xdr:ext cx="469744" cy="259045"/>
    <xdr:sp macro="" textlink="">
      <xdr:nvSpPr>
        <xdr:cNvPr id="821" name="テキスト ボックス 820"/>
        <xdr:cNvSpPr txBox="1"/>
      </xdr:nvSpPr>
      <xdr:spPr>
        <a:xfrm>
          <a:off x="20199428" y="991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37865</xdr:rowOff>
    </xdr:from>
    <xdr:to>
      <xdr:col>102</xdr:col>
      <xdr:colOff>165100</xdr:colOff>
      <xdr:row>57</xdr:row>
      <xdr:rowOff>139465</xdr:rowOff>
    </xdr:to>
    <xdr:sp macro="" textlink="">
      <xdr:nvSpPr>
        <xdr:cNvPr id="822" name="楕円 821"/>
        <xdr:cNvSpPr/>
      </xdr:nvSpPr>
      <xdr:spPr>
        <a:xfrm>
          <a:off x="19494500" y="98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130592</xdr:rowOff>
    </xdr:from>
    <xdr:ext cx="469744" cy="259045"/>
    <xdr:sp macro="" textlink="">
      <xdr:nvSpPr>
        <xdr:cNvPr id="823" name="テキスト ボックス 822"/>
        <xdr:cNvSpPr txBox="1"/>
      </xdr:nvSpPr>
      <xdr:spPr>
        <a:xfrm>
          <a:off x="19310428" y="990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44780</xdr:rowOff>
    </xdr:from>
    <xdr:to>
      <xdr:col>98</xdr:col>
      <xdr:colOff>38100</xdr:colOff>
      <xdr:row>57</xdr:row>
      <xdr:rowOff>146380</xdr:rowOff>
    </xdr:to>
    <xdr:sp macro="" textlink="">
      <xdr:nvSpPr>
        <xdr:cNvPr id="824" name="楕円 823"/>
        <xdr:cNvSpPr/>
      </xdr:nvSpPr>
      <xdr:spPr>
        <a:xfrm>
          <a:off x="18605500" y="98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137507</xdr:rowOff>
    </xdr:from>
    <xdr:ext cx="469744" cy="259045"/>
    <xdr:sp macro="" textlink="">
      <xdr:nvSpPr>
        <xdr:cNvPr id="825" name="テキスト ボックス 824"/>
        <xdr:cNvSpPr txBox="1"/>
      </xdr:nvSpPr>
      <xdr:spPr>
        <a:xfrm>
          <a:off x="18421428" y="991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134900</xdr:rowOff>
    </xdr:from>
    <xdr:to>
      <xdr:col>116</xdr:col>
      <xdr:colOff>62864</xdr:colOff>
      <xdr:row>77</xdr:row>
      <xdr:rowOff>148020</xdr:rowOff>
    </xdr:to>
    <xdr:cxnSp macro="">
      <xdr:nvCxnSpPr>
        <xdr:cNvPr id="848" name="直線コネクタ 847"/>
        <xdr:cNvCxnSpPr/>
      </xdr:nvCxnSpPr>
      <xdr:spPr>
        <a:xfrm flipV="1">
          <a:off x="22159595" y="12136400"/>
          <a:ext cx="1269" cy="1213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151847</xdr:rowOff>
    </xdr:from>
    <xdr:ext cx="534377" cy="259045"/>
    <xdr:sp macro="" textlink="">
      <xdr:nvSpPr>
        <xdr:cNvPr id="849" name="繰出金最小値テキスト"/>
        <xdr:cNvSpPr txBox="1"/>
      </xdr:nvSpPr>
      <xdr:spPr>
        <a:xfrm>
          <a:off x="22212300" y="1335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148020</xdr:rowOff>
    </xdr:from>
    <xdr:to>
      <xdr:col>116</xdr:col>
      <xdr:colOff>152400</xdr:colOff>
      <xdr:row>77</xdr:row>
      <xdr:rowOff>148020</xdr:rowOff>
    </xdr:to>
    <xdr:cxnSp macro="">
      <xdr:nvCxnSpPr>
        <xdr:cNvPr id="850" name="直線コネクタ 849"/>
        <xdr:cNvCxnSpPr/>
      </xdr:nvCxnSpPr>
      <xdr:spPr>
        <a:xfrm>
          <a:off x="22072600" y="1334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81577</xdr:rowOff>
    </xdr:from>
    <xdr:ext cx="534377" cy="259045"/>
    <xdr:sp macro="" textlink="">
      <xdr:nvSpPr>
        <xdr:cNvPr id="851" name="繰出金最大値テキスト"/>
        <xdr:cNvSpPr txBox="1"/>
      </xdr:nvSpPr>
      <xdr:spPr>
        <a:xfrm>
          <a:off x="22212300" y="119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134900</xdr:rowOff>
    </xdr:from>
    <xdr:to>
      <xdr:col>116</xdr:col>
      <xdr:colOff>152400</xdr:colOff>
      <xdr:row>70</xdr:row>
      <xdr:rowOff>134900</xdr:rowOff>
    </xdr:to>
    <xdr:cxnSp macro="">
      <xdr:nvCxnSpPr>
        <xdr:cNvPr id="852" name="直線コネクタ 851"/>
        <xdr:cNvCxnSpPr/>
      </xdr:nvCxnSpPr>
      <xdr:spPr>
        <a:xfrm>
          <a:off x="22072600" y="1213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137277</xdr:rowOff>
    </xdr:from>
    <xdr:to>
      <xdr:col>116</xdr:col>
      <xdr:colOff>63500</xdr:colOff>
      <xdr:row>76</xdr:row>
      <xdr:rowOff>23205</xdr:rowOff>
    </xdr:to>
    <xdr:cxnSp macro="">
      <xdr:nvCxnSpPr>
        <xdr:cNvPr id="853" name="直線コネクタ 852"/>
        <xdr:cNvCxnSpPr/>
      </xdr:nvCxnSpPr>
      <xdr:spPr>
        <a:xfrm flipV="1">
          <a:off x="21323300" y="12996027"/>
          <a:ext cx="838200" cy="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403</xdr:rowOff>
    </xdr:from>
    <xdr:ext cx="534377" cy="259045"/>
    <xdr:sp macro="" textlink="">
      <xdr:nvSpPr>
        <xdr:cNvPr id="854" name="繰出金平均値テキスト"/>
        <xdr:cNvSpPr txBox="1"/>
      </xdr:nvSpPr>
      <xdr:spPr>
        <a:xfrm>
          <a:off x="22212300" y="12687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148976</xdr:rowOff>
    </xdr:from>
    <xdr:to>
      <xdr:col>116</xdr:col>
      <xdr:colOff>114300</xdr:colOff>
      <xdr:row>75</xdr:row>
      <xdr:rowOff>79126</xdr:rowOff>
    </xdr:to>
    <xdr:sp macro="" textlink="">
      <xdr:nvSpPr>
        <xdr:cNvPr id="855" name="フローチャート: 判断 854"/>
        <xdr:cNvSpPr/>
      </xdr:nvSpPr>
      <xdr:spPr>
        <a:xfrm>
          <a:off x="221107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14518</xdr:rowOff>
    </xdr:from>
    <xdr:to>
      <xdr:col>111</xdr:col>
      <xdr:colOff>177800</xdr:colOff>
      <xdr:row>76</xdr:row>
      <xdr:rowOff>23205</xdr:rowOff>
    </xdr:to>
    <xdr:cxnSp macro="">
      <xdr:nvCxnSpPr>
        <xdr:cNvPr id="856" name="直線コネクタ 855"/>
        <xdr:cNvCxnSpPr/>
      </xdr:nvCxnSpPr>
      <xdr:spPr>
        <a:xfrm>
          <a:off x="20434300" y="12873268"/>
          <a:ext cx="889000" cy="18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165024</xdr:rowOff>
    </xdr:from>
    <xdr:to>
      <xdr:col>112</xdr:col>
      <xdr:colOff>38100</xdr:colOff>
      <xdr:row>75</xdr:row>
      <xdr:rowOff>95174</xdr:rowOff>
    </xdr:to>
    <xdr:sp macro="" textlink="">
      <xdr:nvSpPr>
        <xdr:cNvPr id="857" name="フローチャート: 判断 856"/>
        <xdr:cNvSpPr/>
      </xdr:nvSpPr>
      <xdr:spPr>
        <a:xfrm>
          <a:off x="21272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111701</xdr:rowOff>
    </xdr:from>
    <xdr:ext cx="534377" cy="259045"/>
    <xdr:sp macro="" textlink="">
      <xdr:nvSpPr>
        <xdr:cNvPr id="858" name="テキスト ボックス 857"/>
        <xdr:cNvSpPr txBox="1"/>
      </xdr:nvSpPr>
      <xdr:spPr>
        <a:xfrm>
          <a:off x="21056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14518</xdr:rowOff>
    </xdr:from>
    <xdr:to>
      <xdr:col>107</xdr:col>
      <xdr:colOff>50800</xdr:colOff>
      <xdr:row>76</xdr:row>
      <xdr:rowOff>81956</xdr:rowOff>
    </xdr:to>
    <xdr:cxnSp macro="">
      <xdr:nvCxnSpPr>
        <xdr:cNvPr id="859" name="直線コネクタ 858"/>
        <xdr:cNvCxnSpPr/>
      </xdr:nvCxnSpPr>
      <xdr:spPr>
        <a:xfrm flipV="1">
          <a:off x="19545300" y="12873268"/>
          <a:ext cx="889000" cy="23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146690</xdr:rowOff>
    </xdr:from>
    <xdr:to>
      <xdr:col>107</xdr:col>
      <xdr:colOff>101600</xdr:colOff>
      <xdr:row>75</xdr:row>
      <xdr:rowOff>76840</xdr:rowOff>
    </xdr:to>
    <xdr:sp macro="" textlink="">
      <xdr:nvSpPr>
        <xdr:cNvPr id="860" name="フローチャート: 判断 859"/>
        <xdr:cNvSpPr/>
      </xdr:nvSpPr>
      <xdr:spPr>
        <a:xfrm>
          <a:off x="20383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67967</xdr:rowOff>
    </xdr:from>
    <xdr:ext cx="534377" cy="259045"/>
    <xdr:sp macro="" textlink="">
      <xdr:nvSpPr>
        <xdr:cNvPr id="861" name="テキスト ボックス 860"/>
        <xdr:cNvSpPr txBox="1"/>
      </xdr:nvSpPr>
      <xdr:spPr>
        <a:xfrm>
          <a:off x="20167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67828</xdr:rowOff>
    </xdr:from>
    <xdr:to>
      <xdr:col>102</xdr:col>
      <xdr:colOff>114300</xdr:colOff>
      <xdr:row>76</xdr:row>
      <xdr:rowOff>81956</xdr:rowOff>
    </xdr:to>
    <xdr:cxnSp macro="">
      <xdr:nvCxnSpPr>
        <xdr:cNvPr id="862" name="直線コネクタ 861"/>
        <xdr:cNvCxnSpPr/>
      </xdr:nvCxnSpPr>
      <xdr:spPr>
        <a:xfrm>
          <a:off x="18656300" y="12926578"/>
          <a:ext cx="889000" cy="18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138735</xdr:rowOff>
    </xdr:from>
    <xdr:to>
      <xdr:col>102</xdr:col>
      <xdr:colOff>165100</xdr:colOff>
      <xdr:row>75</xdr:row>
      <xdr:rowOff>68885</xdr:rowOff>
    </xdr:to>
    <xdr:sp macro="" textlink="">
      <xdr:nvSpPr>
        <xdr:cNvPr id="863" name="フローチャート: 判断 862"/>
        <xdr:cNvSpPr/>
      </xdr:nvSpPr>
      <xdr:spPr>
        <a:xfrm>
          <a:off x="19494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85412</xdr:rowOff>
    </xdr:from>
    <xdr:ext cx="534377" cy="259045"/>
    <xdr:sp macro="" textlink="">
      <xdr:nvSpPr>
        <xdr:cNvPr id="864" name="テキスト ボックス 863"/>
        <xdr:cNvSpPr txBox="1"/>
      </xdr:nvSpPr>
      <xdr:spPr>
        <a:xfrm>
          <a:off x="19278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136495</xdr:rowOff>
    </xdr:from>
    <xdr:to>
      <xdr:col>98</xdr:col>
      <xdr:colOff>38100</xdr:colOff>
      <xdr:row>75</xdr:row>
      <xdr:rowOff>66645</xdr:rowOff>
    </xdr:to>
    <xdr:sp macro="" textlink="">
      <xdr:nvSpPr>
        <xdr:cNvPr id="865" name="フローチャート: 判断 864"/>
        <xdr:cNvSpPr/>
      </xdr:nvSpPr>
      <xdr:spPr>
        <a:xfrm>
          <a:off x="18605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83172</xdr:rowOff>
    </xdr:from>
    <xdr:ext cx="534377" cy="259045"/>
    <xdr:sp macro="" textlink="">
      <xdr:nvSpPr>
        <xdr:cNvPr id="866" name="テキスト ボックス 865"/>
        <xdr:cNvSpPr txBox="1"/>
      </xdr:nvSpPr>
      <xdr:spPr>
        <a:xfrm>
          <a:off x="18389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86477</xdr:rowOff>
    </xdr:from>
    <xdr:to>
      <xdr:col>116</xdr:col>
      <xdr:colOff>114300</xdr:colOff>
      <xdr:row>76</xdr:row>
      <xdr:rowOff>16627</xdr:rowOff>
    </xdr:to>
    <xdr:sp macro="" textlink="">
      <xdr:nvSpPr>
        <xdr:cNvPr id="872" name="楕円 871"/>
        <xdr:cNvSpPr/>
      </xdr:nvSpPr>
      <xdr:spPr>
        <a:xfrm>
          <a:off x="22110700" y="1294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64904</xdr:rowOff>
    </xdr:from>
    <xdr:ext cx="534377" cy="259045"/>
    <xdr:sp macro="" textlink="">
      <xdr:nvSpPr>
        <xdr:cNvPr id="873" name="繰出金該当値テキスト"/>
        <xdr:cNvSpPr txBox="1"/>
      </xdr:nvSpPr>
      <xdr:spPr>
        <a:xfrm>
          <a:off x="22212300" y="1292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143856</xdr:rowOff>
    </xdr:from>
    <xdr:to>
      <xdr:col>112</xdr:col>
      <xdr:colOff>38100</xdr:colOff>
      <xdr:row>76</xdr:row>
      <xdr:rowOff>74005</xdr:rowOff>
    </xdr:to>
    <xdr:sp macro="" textlink="">
      <xdr:nvSpPr>
        <xdr:cNvPr id="874" name="楕円 873"/>
        <xdr:cNvSpPr/>
      </xdr:nvSpPr>
      <xdr:spPr>
        <a:xfrm>
          <a:off x="21272500" y="130026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65132</xdr:rowOff>
    </xdr:from>
    <xdr:ext cx="534377" cy="259045"/>
    <xdr:sp macro="" textlink="">
      <xdr:nvSpPr>
        <xdr:cNvPr id="875" name="テキスト ボックス 874"/>
        <xdr:cNvSpPr txBox="1"/>
      </xdr:nvSpPr>
      <xdr:spPr>
        <a:xfrm>
          <a:off x="21056111" y="1309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135168</xdr:rowOff>
    </xdr:from>
    <xdr:to>
      <xdr:col>107</xdr:col>
      <xdr:colOff>101600</xdr:colOff>
      <xdr:row>75</xdr:row>
      <xdr:rowOff>65318</xdr:rowOff>
    </xdr:to>
    <xdr:sp macro="" textlink="">
      <xdr:nvSpPr>
        <xdr:cNvPr id="876" name="楕円 875"/>
        <xdr:cNvSpPr/>
      </xdr:nvSpPr>
      <xdr:spPr>
        <a:xfrm>
          <a:off x="20383500" y="1282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81845</xdr:rowOff>
    </xdr:from>
    <xdr:ext cx="534377" cy="259045"/>
    <xdr:sp macro="" textlink="">
      <xdr:nvSpPr>
        <xdr:cNvPr id="877" name="テキスト ボックス 876"/>
        <xdr:cNvSpPr txBox="1"/>
      </xdr:nvSpPr>
      <xdr:spPr>
        <a:xfrm>
          <a:off x="20167111" y="1259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31156</xdr:rowOff>
    </xdr:from>
    <xdr:to>
      <xdr:col>102</xdr:col>
      <xdr:colOff>165100</xdr:colOff>
      <xdr:row>76</xdr:row>
      <xdr:rowOff>132756</xdr:rowOff>
    </xdr:to>
    <xdr:sp macro="" textlink="">
      <xdr:nvSpPr>
        <xdr:cNvPr id="878" name="楕円 877"/>
        <xdr:cNvSpPr/>
      </xdr:nvSpPr>
      <xdr:spPr>
        <a:xfrm>
          <a:off x="19494500" y="130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123883</xdr:rowOff>
    </xdr:from>
    <xdr:ext cx="534377" cy="259045"/>
    <xdr:sp macro="" textlink="">
      <xdr:nvSpPr>
        <xdr:cNvPr id="879" name="テキスト ボックス 878"/>
        <xdr:cNvSpPr txBox="1"/>
      </xdr:nvSpPr>
      <xdr:spPr>
        <a:xfrm>
          <a:off x="19278111" y="1315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17028</xdr:rowOff>
    </xdr:from>
    <xdr:to>
      <xdr:col>98</xdr:col>
      <xdr:colOff>38100</xdr:colOff>
      <xdr:row>75</xdr:row>
      <xdr:rowOff>118628</xdr:rowOff>
    </xdr:to>
    <xdr:sp macro="" textlink="">
      <xdr:nvSpPr>
        <xdr:cNvPr id="880" name="楕円 879"/>
        <xdr:cNvSpPr/>
      </xdr:nvSpPr>
      <xdr:spPr>
        <a:xfrm>
          <a:off x="18605500" y="1287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109755</xdr:rowOff>
    </xdr:from>
    <xdr:ext cx="534377" cy="259045"/>
    <xdr:sp macro="" textlink="">
      <xdr:nvSpPr>
        <xdr:cNvPr id="881" name="テキスト ボックス 880"/>
        <xdr:cNvSpPr txBox="1"/>
      </xdr:nvSpPr>
      <xdr:spPr>
        <a:xfrm>
          <a:off x="18389111" y="1296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370,444</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円となっている。主な構成項目である扶助費は一人当たり</a:t>
          </a:r>
          <a:r>
            <a:rPr kumimoji="1" lang="en-US" altLang="ja-JP" sz="1300">
              <a:latin typeface="ＭＳ Ｐゴシック" panose="020B0600070205080204" pitchFamily="50" charset="-128"/>
              <a:ea typeface="ＭＳ Ｐゴシック" panose="020B0600070205080204" pitchFamily="50" charset="-128"/>
            </a:rPr>
            <a:t>111,523</a:t>
          </a:r>
          <a:r>
            <a:rPr kumimoji="1" lang="ja-JP" altLang="en-US" sz="1300">
              <a:latin typeface="ＭＳ Ｐゴシック" panose="020B0600070205080204" pitchFamily="50" charset="-128"/>
              <a:ea typeface="ＭＳ Ｐゴシック" panose="020B0600070205080204" pitchFamily="50" charset="-128"/>
            </a:rPr>
            <a:t>円となっており年々増加している。主な増加要因は、国の幼児教育無償化による公私立の保育所・認定こども園等へ支弁する施設型給付費の増や、支払回数の見直しに伴う児童扶養手当の増などである。令和元年度は過去最高額となっており、今後も引き続き増加が見込まれる。令和元年度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比較で最も増加した普通建設事業費は、幼児教育施設の整備による認定こども園等整備事業や保育所施設整備事業、公共施設等の再配置を推進するための労働福祉会館整備事業等の増加により大幅に増加した。一方で、最も減少した積立金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年度に公共施設等の再編・老朽化対策に伴う公債費の増嵩に備えるための公債管理基金積立金等が大幅に増加したことで、結果として前年度と比較して減少した。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兵庫県伊丹市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203,539
200,312
25.00
76,414,042
75,399,871
770,412
41,330,214
59,448,108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146776</xdr:rowOff>
    </xdr:from>
    <xdr:to>
      <xdr:col>24</xdr:col>
      <xdr:colOff>62865</xdr:colOff>
      <xdr:row>39</xdr:row>
      <xdr:rowOff>167459</xdr:rowOff>
    </xdr:to>
    <xdr:cxnSp macro="">
      <xdr:nvCxnSpPr>
        <xdr:cNvPr id="58" name="直線コネクタ 57"/>
        <xdr:cNvCxnSpPr/>
      </xdr:nvCxnSpPr>
      <xdr:spPr>
        <a:xfrm flipV="1">
          <a:off x="4633595" y="5461726"/>
          <a:ext cx="1270" cy="1392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171286</xdr:rowOff>
    </xdr:from>
    <xdr:ext cx="469744" cy="259045"/>
    <xdr:sp macro="" textlink="">
      <xdr:nvSpPr>
        <xdr:cNvPr id="59" name="議会費最小値テキスト"/>
        <xdr:cNvSpPr txBox="1"/>
      </xdr:nvSpPr>
      <xdr:spPr>
        <a:xfrm>
          <a:off x="4686300" y="685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167459</xdr:rowOff>
    </xdr:from>
    <xdr:to>
      <xdr:col>24</xdr:col>
      <xdr:colOff>152400</xdr:colOff>
      <xdr:row>39</xdr:row>
      <xdr:rowOff>167459</xdr:rowOff>
    </xdr:to>
    <xdr:cxnSp macro="">
      <xdr:nvCxnSpPr>
        <xdr:cNvPr id="60" name="直線コネクタ 59"/>
        <xdr:cNvCxnSpPr/>
      </xdr:nvCxnSpPr>
      <xdr:spPr>
        <a:xfrm>
          <a:off x="4546600" y="685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93453</xdr:rowOff>
    </xdr:from>
    <xdr:ext cx="469744" cy="259045"/>
    <xdr:sp macro="" textlink="">
      <xdr:nvSpPr>
        <xdr:cNvPr id="61" name="議会費最大値テキスト"/>
        <xdr:cNvSpPr txBox="1"/>
      </xdr:nvSpPr>
      <xdr:spPr>
        <a:xfrm>
          <a:off x="4686300" y="523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146776</xdr:rowOff>
    </xdr:from>
    <xdr:to>
      <xdr:col>24</xdr:col>
      <xdr:colOff>152400</xdr:colOff>
      <xdr:row>31</xdr:row>
      <xdr:rowOff>146776</xdr:rowOff>
    </xdr:to>
    <xdr:cxnSp macro="">
      <xdr:nvCxnSpPr>
        <xdr:cNvPr id="62" name="直線コネクタ 61"/>
        <xdr:cNvCxnSpPr/>
      </xdr:nvCxnSpPr>
      <xdr:spPr>
        <a:xfrm>
          <a:off x="4546600" y="546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139156</xdr:rowOff>
    </xdr:from>
    <xdr:to>
      <xdr:col>24</xdr:col>
      <xdr:colOff>63500</xdr:colOff>
      <xdr:row>34</xdr:row>
      <xdr:rowOff>9072</xdr:rowOff>
    </xdr:to>
    <xdr:cxnSp macro="">
      <xdr:nvCxnSpPr>
        <xdr:cNvPr id="63" name="直線コネクタ 62"/>
        <xdr:cNvCxnSpPr/>
      </xdr:nvCxnSpPr>
      <xdr:spPr>
        <a:xfrm>
          <a:off x="3797300" y="5797006"/>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144071</xdr:rowOff>
    </xdr:from>
    <xdr:ext cx="469744" cy="259045"/>
    <xdr:sp macro="" textlink="">
      <xdr:nvSpPr>
        <xdr:cNvPr id="64" name="議会費平均値テキスト"/>
        <xdr:cNvSpPr txBox="1"/>
      </xdr:nvSpPr>
      <xdr:spPr>
        <a:xfrm>
          <a:off x="4686300" y="6144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165644</xdr:rowOff>
    </xdr:from>
    <xdr:to>
      <xdr:col>24</xdr:col>
      <xdr:colOff>114300</xdr:colOff>
      <xdr:row>36</xdr:row>
      <xdr:rowOff>95794</xdr:rowOff>
    </xdr:to>
    <xdr:sp macro="" textlink="">
      <xdr:nvSpPr>
        <xdr:cNvPr id="65" name="フローチャート: 判断 64"/>
        <xdr:cNvSpPr/>
      </xdr:nvSpPr>
      <xdr:spPr>
        <a:xfrm>
          <a:off x="4584700" y="6166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101056</xdr:rowOff>
    </xdr:from>
    <xdr:to>
      <xdr:col>19</xdr:col>
      <xdr:colOff>177800</xdr:colOff>
      <xdr:row>33</xdr:row>
      <xdr:rowOff>139156</xdr:rowOff>
    </xdr:to>
    <xdr:cxnSp macro="">
      <xdr:nvCxnSpPr>
        <xdr:cNvPr id="66" name="直線コネクタ 65"/>
        <xdr:cNvCxnSpPr/>
      </xdr:nvCxnSpPr>
      <xdr:spPr>
        <a:xfrm>
          <a:off x="2908300" y="575890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158024</xdr:rowOff>
    </xdr:from>
    <xdr:to>
      <xdr:col>20</xdr:col>
      <xdr:colOff>38100</xdr:colOff>
      <xdr:row>36</xdr:row>
      <xdr:rowOff>88174</xdr:rowOff>
    </xdr:to>
    <xdr:sp macro="" textlink="">
      <xdr:nvSpPr>
        <xdr:cNvPr id="67" name="フローチャート: 判断 66"/>
        <xdr:cNvSpPr/>
      </xdr:nvSpPr>
      <xdr:spPr>
        <a:xfrm>
          <a:off x="3746500" y="61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79301</xdr:rowOff>
    </xdr:from>
    <xdr:ext cx="469744" cy="259045"/>
    <xdr:sp macro="" textlink="">
      <xdr:nvSpPr>
        <xdr:cNvPr id="68" name="テキスト ボックス 67"/>
        <xdr:cNvSpPr txBox="1"/>
      </xdr:nvSpPr>
      <xdr:spPr>
        <a:xfrm>
          <a:off x="3562428" y="625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73842</xdr:rowOff>
    </xdr:from>
    <xdr:to>
      <xdr:col>15</xdr:col>
      <xdr:colOff>50800</xdr:colOff>
      <xdr:row>33</xdr:row>
      <xdr:rowOff>101056</xdr:rowOff>
    </xdr:to>
    <xdr:cxnSp macro="">
      <xdr:nvCxnSpPr>
        <xdr:cNvPr id="69" name="直線コネクタ 68"/>
        <xdr:cNvCxnSpPr/>
      </xdr:nvCxnSpPr>
      <xdr:spPr>
        <a:xfrm>
          <a:off x="2019300" y="5731692"/>
          <a:ext cx="8890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106861</xdr:rowOff>
    </xdr:from>
    <xdr:to>
      <xdr:col>15</xdr:col>
      <xdr:colOff>101600</xdr:colOff>
      <xdr:row>36</xdr:row>
      <xdr:rowOff>37011</xdr:rowOff>
    </xdr:to>
    <xdr:sp macro="" textlink="">
      <xdr:nvSpPr>
        <xdr:cNvPr id="70" name="フローチャート: 判断 69"/>
        <xdr:cNvSpPr/>
      </xdr:nvSpPr>
      <xdr:spPr>
        <a:xfrm>
          <a:off x="2857500" y="61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28138</xdr:rowOff>
    </xdr:from>
    <xdr:ext cx="469744" cy="259045"/>
    <xdr:sp macro="" textlink="">
      <xdr:nvSpPr>
        <xdr:cNvPr id="71" name="テキスト ボックス 70"/>
        <xdr:cNvSpPr txBox="1"/>
      </xdr:nvSpPr>
      <xdr:spPr>
        <a:xfrm>
          <a:off x="2673428" y="620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149497</xdr:rowOff>
    </xdr:from>
    <xdr:to>
      <xdr:col>10</xdr:col>
      <xdr:colOff>114300</xdr:colOff>
      <xdr:row>33</xdr:row>
      <xdr:rowOff>73842</xdr:rowOff>
    </xdr:to>
    <xdr:cxnSp macro="">
      <xdr:nvCxnSpPr>
        <xdr:cNvPr id="72" name="直線コネクタ 71"/>
        <xdr:cNvCxnSpPr/>
      </xdr:nvCxnSpPr>
      <xdr:spPr>
        <a:xfrm>
          <a:off x="1130300" y="5292997"/>
          <a:ext cx="889000" cy="43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98153</xdr:rowOff>
    </xdr:from>
    <xdr:to>
      <xdr:col>10</xdr:col>
      <xdr:colOff>165100</xdr:colOff>
      <xdr:row>36</xdr:row>
      <xdr:rowOff>28303</xdr:rowOff>
    </xdr:to>
    <xdr:sp macro="" textlink="">
      <xdr:nvSpPr>
        <xdr:cNvPr id="73" name="フローチャート: 判断 72"/>
        <xdr:cNvSpPr/>
      </xdr:nvSpPr>
      <xdr:spPr>
        <a:xfrm>
          <a:off x="1968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19430</xdr:rowOff>
    </xdr:from>
    <xdr:ext cx="469744" cy="259045"/>
    <xdr:sp macro="" textlink="">
      <xdr:nvSpPr>
        <xdr:cNvPr id="74" name="テキスト ボックス 73"/>
        <xdr:cNvSpPr txBox="1"/>
      </xdr:nvSpPr>
      <xdr:spPr>
        <a:xfrm>
          <a:off x="1784428" y="619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92166</xdr:rowOff>
    </xdr:from>
    <xdr:to>
      <xdr:col>6</xdr:col>
      <xdr:colOff>38100</xdr:colOff>
      <xdr:row>35</xdr:row>
      <xdr:rowOff>22316</xdr:rowOff>
    </xdr:to>
    <xdr:sp macro="" textlink="">
      <xdr:nvSpPr>
        <xdr:cNvPr id="75" name="フローチャート: 判断 74"/>
        <xdr:cNvSpPr/>
      </xdr:nvSpPr>
      <xdr:spPr>
        <a:xfrm>
          <a:off x="1079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13443</xdr:rowOff>
    </xdr:from>
    <xdr:ext cx="469744" cy="259045"/>
    <xdr:sp macro="" textlink="">
      <xdr:nvSpPr>
        <xdr:cNvPr id="76" name="テキスト ボックス 75"/>
        <xdr:cNvSpPr txBox="1"/>
      </xdr:nvSpPr>
      <xdr:spPr>
        <a:xfrm>
          <a:off x="895428" y="60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129722</xdr:rowOff>
    </xdr:from>
    <xdr:to>
      <xdr:col>24</xdr:col>
      <xdr:colOff>114300</xdr:colOff>
      <xdr:row>34</xdr:row>
      <xdr:rowOff>59872</xdr:rowOff>
    </xdr:to>
    <xdr:sp macro="" textlink="">
      <xdr:nvSpPr>
        <xdr:cNvPr id="82" name="楕円 81"/>
        <xdr:cNvSpPr/>
      </xdr:nvSpPr>
      <xdr:spPr>
        <a:xfrm>
          <a:off x="4584700" y="578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152599</xdr:rowOff>
    </xdr:from>
    <xdr:ext cx="469744" cy="259045"/>
    <xdr:sp macro="" textlink="">
      <xdr:nvSpPr>
        <xdr:cNvPr id="83" name="議会費該当値テキスト"/>
        <xdr:cNvSpPr txBox="1"/>
      </xdr:nvSpPr>
      <xdr:spPr>
        <a:xfrm>
          <a:off x="4686300" y="563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88356</xdr:rowOff>
    </xdr:from>
    <xdr:to>
      <xdr:col>20</xdr:col>
      <xdr:colOff>38100</xdr:colOff>
      <xdr:row>34</xdr:row>
      <xdr:rowOff>18506</xdr:rowOff>
    </xdr:to>
    <xdr:sp macro="" textlink="">
      <xdr:nvSpPr>
        <xdr:cNvPr id="84" name="楕円 83"/>
        <xdr:cNvSpPr/>
      </xdr:nvSpPr>
      <xdr:spPr>
        <a:xfrm>
          <a:off x="3746500" y="574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35033</xdr:rowOff>
    </xdr:from>
    <xdr:ext cx="469744" cy="259045"/>
    <xdr:sp macro="" textlink="">
      <xdr:nvSpPr>
        <xdr:cNvPr id="85" name="テキスト ボックス 84"/>
        <xdr:cNvSpPr txBox="1"/>
      </xdr:nvSpPr>
      <xdr:spPr>
        <a:xfrm>
          <a:off x="3562428" y="552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50256</xdr:rowOff>
    </xdr:from>
    <xdr:to>
      <xdr:col>15</xdr:col>
      <xdr:colOff>101600</xdr:colOff>
      <xdr:row>33</xdr:row>
      <xdr:rowOff>151856</xdr:rowOff>
    </xdr:to>
    <xdr:sp macro="" textlink="">
      <xdr:nvSpPr>
        <xdr:cNvPr id="86" name="楕円 85"/>
        <xdr:cNvSpPr/>
      </xdr:nvSpPr>
      <xdr:spPr>
        <a:xfrm>
          <a:off x="2857500" y="57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168383</xdr:rowOff>
    </xdr:from>
    <xdr:ext cx="469744" cy="259045"/>
    <xdr:sp macro="" textlink="">
      <xdr:nvSpPr>
        <xdr:cNvPr id="87" name="テキスト ボックス 86"/>
        <xdr:cNvSpPr txBox="1"/>
      </xdr:nvSpPr>
      <xdr:spPr>
        <a:xfrm>
          <a:off x="2673428" y="54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23042</xdr:rowOff>
    </xdr:from>
    <xdr:to>
      <xdr:col>10</xdr:col>
      <xdr:colOff>165100</xdr:colOff>
      <xdr:row>33</xdr:row>
      <xdr:rowOff>124642</xdr:rowOff>
    </xdr:to>
    <xdr:sp macro="" textlink="">
      <xdr:nvSpPr>
        <xdr:cNvPr id="88" name="楕円 87"/>
        <xdr:cNvSpPr/>
      </xdr:nvSpPr>
      <xdr:spPr>
        <a:xfrm>
          <a:off x="1968500" y="56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141169</xdr:rowOff>
    </xdr:from>
    <xdr:ext cx="469744" cy="259045"/>
    <xdr:sp macro="" textlink="">
      <xdr:nvSpPr>
        <xdr:cNvPr id="89" name="テキスト ボックス 88"/>
        <xdr:cNvSpPr txBox="1"/>
      </xdr:nvSpPr>
      <xdr:spPr>
        <a:xfrm>
          <a:off x="1784428" y="545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98697</xdr:rowOff>
    </xdr:from>
    <xdr:to>
      <xdr:col>6</xdr:col>
      <xdr:colOff>38100</xdr:colOff>
      <xdr:row>31</xdr:row>
      <xdr:rowOff>28847</xdr:rowOff>
    </xdr:to>
    <xdr:sp macro="" textlink="">
      <xdr:nvSpPr>
        <xdr:cNvPr id="90" name="楕円 89"/>
        <xdr:cNvSpPr/>
      </xdr:nvSpPr>
      <xdr:spPr>
        <a:xfrm>
          <a:off x="1079500" y="524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45374</xdr:rowOff>
    </xdr:from>
    <xdr:ext cx="469744" cy="259045"/>
    <xdr:sp macro="" textlink="">
      <xdr:nvSpPr>
        <xdr:cNvPr id="91" name="テキスト ボックス 90"/>
        <xdr:cNvSpPr txBox="1"/>
      </xdr:nvSpPr>
      <xdr:spPr>
        <a:xfrm>
          <a:off x="895428" y="501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112268</xdr:rowOff>
    </xdr:from>
    <xdr:to>
      <xdr:col>24</xdr:col>
      <xdr:colOff>62865</xdr:colOff>
      <xdr:row>58</xdr:row>
      <xdr:rowOff>89614</xdr:rowOff>
    </xdr:to>
    <xdr:cxnSp macro="">
      <xdr:nvCxnSpPr>
        <xdr:cNvPr id="114" name="直線コネクタ 113"/>
        <xdr:cNvCxnSpPr/>
      </xdr:nvCxnSpPr>
      <xdr:spPr>
        <a:xfrm flipV="1">
          <a:off x="4633595" y="8856218"/>
          <a:ext cx="1270" cy="1177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93441</xdr:rowOff>
    </xdr:from>
    <xdr:ext cx="534377" cy="259045"/>
    <xdr:sp macro="" textlink="">
      <xdr:nvSpPr>
        <xdr:cNvPr id="115" name="総務費最小値テキスト"/>
        <xdr:cNvSpPr txBox="1"/>
      </xdr:nvSpPr>
      <xdr:spPr>
        <a:xfrm>
          <a:off x="4686300" y="1003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89614</xdr:rowOff>
    </xdr:from>
    <xdr:to>
      <xdr:col>24</xdr:col>
      <xdr:colOff>152400</xdr:colOff>
      <xdr:row>58</xdr:row>
      <xdr:rowOff>89614</xdr:rowOff>
    </xdr:to>
    <xdr:cxnSp macro="">
      <xdr:nvCxnSpPr>
        <xdr:cNvPr id="116" name="直線コネクタ 115"/>
        <xdr:cNvCxnSpPr/>
      </xdr:nvCxnSpPr>
      <xdr:spPr>
        <a:xfrm>
          <a:off x="4546600" y="1003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58945</xdr:rowOff>
    </xdr:from>
    <xdr:ext cx="534377" cy="259045"/>
    <xdr:sp macro="" textlink="">
      <xdr:nvSpPr>
        <xdr:cNvPr id="117" name="総務費最大値テキスト"/>
        <xdr:cNvSpPr txBox="1"/>
      </xdr:nvSpPr>
      <xdr:spPr>
        <a:xfrm>
          <a:off x="4686300" y="863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112268</xdr:rowOff>
    </xdr:from>
    <xdr:to>
      <xdr:col>24</xdr:col>
      <xdr:colOff>152400</xdr:colOff>
      <xdr:row>51</xdr:row>
      <xdr:rowOff>112268</xdr:rowOff>
    </xdr:to>
    <xdr:cxnSp macro="">
      <xdr:nvCxnSpPr>
        <xdr:cNvPr id="118" name="直線コネクタ 117"/>
        <xdr:cNvCxnSpPr/>
      </xdr:nvCxnSpPr>
      <xdr:spPr>
        <a:xfrm>
          <a:off x="4546600" y="88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85430</xdr:rowOff>
    </xdr:from>
    <xdr:to>
      <xdr:col>24</xdr:col>
      <xdr:colOff>63500</xdr:colOff>
      <xdr:row>56</xdr:row>
      <xdr:rowOff>113480</xdr:rowOff>
    </xdr:to>
    <xdr:cxnSp macro="">
      <xdr:nvCxnSpPr>
        <xdr:cNvPr id="119" name="直線コネクタ 118"/>
        <xdr:cNvCxnSpPr/>
      </xdr:nvCxnSpPr>
      <xdr:spPr>
        <a:xfrm>
          <a:off x="3797300" y="9686630"/>
          <a:ext cx="838200" cy="2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19331</xdr:rowOff>
    </xdr:from>
    <xdr:ext cx="534377" cy="259045"/>
    <xdr:sp macro="" textlink="">
      <xdr:nvSpPr>
        <xdr:cNvPr id="120" name="総務費平均値テキスト"/>
        <xdr:cNvSpPr txBox="1"/>
      </xdr:nvSpPr>
      <xdr:spPr>
        <a:xfrm>
          <a:off x="4686300" y="944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167904</xdr:rowOff>
    </xdr:from>
    <xdr:to>
      <xdr:col>24</xdr:col>
      <xdr:colOff>114300</xdr:colOff>
      <xdr:row>56</xdr:row>
      <xdr:rowOff>98054</xdr:rowOff>
    </xdr:to>
    <xdr:sp macro="" textlink="">
      <xdr:nvSpPr>
        <xdr:cNvPr id="121" name="フローチャート: 判断 120"/>
        <xdr:cNvSpPr/>
      </xdr:nvSpPr>
      <xdr:spPr>
        <a:xfrm>
          <a:off x="45847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85430</xdr:rowOff>
    </xdr:from>
    <xdr:to>
      <xdr:col>19</xdr:col>
      <xdr:colOff>177800</xdr:colOff>
      <xdr:row>56</xdr:row>
      <xdr:rowOff>115812</xdr:rowOff>
    </xdr:to>
    <xdr:cxnSp macro="">
      <xdr:nvCxnSpPr>
        <xdr:cNvPr id="122" name="直線コネクタ 121"/>
        <xdr:cNvCxnSpPr/>
      </xdr:nvCxnSpPr>
      <xdr:spPr>
        <a:xfrm flipV="1">
          <a:off x="2908300" y="9686630"/>
          <a:ext cx="889000" cy="3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51936</xdr:rowOff>
    </xdr:from>
    <xdr:to>
      <xdr:col>20</xdr:col>
      <xdr:colOff>38100</xdr:colOff>
      <xdr:row>56</xdr:row>
      <xdr:rowOff>153536</xdr:rowOff>
    </xdr:to>
    <xdr:sp macro="" textlink="">
      <xdr:nvSpPr>
        <xdr:cNvPr id="123" name="フローチャート: 判断 122"/>
        <xdr:cNvSpPr/>
      </xdr:nvSpPr>
      <xdr:spPr>
        <a:xfrm>
          <a:off x="3746500" y="965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144663</xdr:rowOff>
    </xdr:from>
    <xdr:ext cx="534377" cy="259045"/>
    <xdr:sp macro="" textlink="">
      <xdr:nvSpPr>
        <xdr:cNvPr id="124" name="テキスト ボックス 123"/>
        <xdr:cNvSpPr txBox="1"/>
      </xdr:nvSpPr>
      <xdr:spPr>
        <a:xfrm>
          <a:off x="3530111" y="974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115812</xdr:rowOff>
    </xdr:from>
    <xdr:to>
      <xdr:col>15</xdr:col>
      <xdr:colOff>50800</xdr:colOff>
      <xdr:row>57</xdr:row>
      <xdr:rowOff>20210</xdr:rowOff>
    </xdr:to>
    <xdr:cxnSp macro="">
      <xdr:nvCxnSpPr>
        <xdr:cNvPr id="125" name="直線コネクタ 124"/>
        <xdr:cNvCxnSpPr/>
      </xdr:nvCxnSpPr>
      <xdr:spPr>
        <a:xfrm flipV="1">
          <a:off x="2019300" y="9717012"/>
          <a:ext cx="889000" cy="7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113474</xdr:rowOff>
    </xdr:from>
    <xdr:to>
      <xdr:col>15</xdr:col>
      <xdr:colOff>101600</xdr:colOff>
      <xdr:row>56</xdr:row>
      <xdr:rowOff>43624</xdr:rowOff>
    </xdr:to>
    <xdr:sp macro="" textlink="">
      <xdr:nvSpPr>
        <xdr:cNvPr id="126" name="フローチャート: 判断 125"/>
        <xdr:cNvSpPr/>
      </xdr:nvSpPr>
      <xdr:spPr>
        <a:xfrm>
          <a:off x="2857500" y="95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60151</xdr:rowOff>
    </xdr:from>
    <xdr:ext cx="534377" cy="259045"/>
    <xdr:sp macro="" textlink="">
      <xdr:nvSpPr>
        <xdr:cNvPr id="127" name="テキスト ボックス 126"/>
        <xdr:cNvSpPr txBox="1"/>
      </xdr:nvSpPr>
      <xdr:spPr>
        <a:xfrm>
          <a:off x="2641111" y="93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20210</xdr:rowOff>
    </xdr:from>
    <xdr:to>
      <xdr:col>10</xdr:col>
      <xdr:colOff>114300</xdr:colOff>
      <xdr:row>57</xdr:row>
      <xdr:rowOff>32212</xdr:rowOff>
    </xdr:to>
    <xdr:cxnSp macro="">
      <xdr:nvCxnSpPr>
        <xdr:cNvPr id="128" name="直線コネクタ 127"/>
        <xdr:cNvCxnSpPr/>
      </xdr:nvCxnSpPr>
      <xdr:spPr>
        <a:xfrm flipV="1">
          <a:off x="1130300" y="9792860"/>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3541</xdr:rowOff>
    </xdr:from>
    <xdr:to>
      <xdr:col>10</xdr:col>
      <xdr:colOff>165100</xdr:colOff>
      <xdr:row>56</xdr:row>
      <xdr:rowOff>105141</xdr:rowOff>
    </xdr:to>
    <xdr:sp macro="" textlink="">
      <xdr:nvSpPr>
        <xdr:cNvPr id="129" name="フローチャート: 判断 128"/>
        <xdr:cNvSpPr/>
      </xdr:nvSpPr>
      <xdr:spPr>
        <a:xfrm>
          <a:off x="1968500" y="960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121668</xdr:rowOff>
    </xdr:from>
    <xdr:ext cx="534377" cy="259045"/>
    <xdr:sp macro="" textlink="">
      <xdr:nvSpPr>
        <xdr:cNvPr id="130" name="テキスト ボックス 129"/>
        <xdr:cNvSpPr txBox="1"/>
      </xdr:nvSpPr>
      <xdr:spPr>
        <a:xfrm>
          <a:off x="1752111" y="937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25349</xdr:rowOff>
    </xdr:from>
    <xdr:to>
      <xdr:col>6</xdr:col>
      <xdr:colOff>38100</xdr:colOff>
      <xdr:row>56</xdr:row>
      <xdr:rowOff>126949</xdr:rowOff>
    </xdr:to>
    <xdr:sp macro="" textlink="">
      <xdr:nvSpPr>
        <xdr:cNvPr id="131" name="フローチャート: 判断 130"/>
        <xdr:cNvSpPr/>
      </xdr:nvSpPr>
      <xdr:spPr>
        <a:xfrm>
          <a:off x="1079500" y="962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143476</xdr:rowOff>
    </xdr:from>
    <xdr:ext cx="534377" cy="259045"/>
    <xdr:sp macro="" textlink="">
      <xdr:nvSpPr>
        <xdr:cNvPr id="132" name="テキスト ボックス 131"/>
        <xdr:cNvSpPr txBox="1"/>
      </xdr:nvSpPr>
      <xdr:spPr>
        <a:xfrm>
          <a:off x="863111" y="940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62680</xdr:rowOff>
    </xdr:from>
    <xdr:to>
      <xdr:col>24</xdr:col>
      <xdr:colOff>114300</xdr:colOff>
      <xdr:row>56</xdr:row>
      <xdr:rowOff>164280</xdr:rowOff>
    </xdr:to>
    <xdr:sp macro="" textlink="">
      <xdr:nvSpPr>
        <xdr:cNvPr id="138" name="楕円 137"/>
        <xdr:cNvSpPr/>
      </xdr:nvSpPr>
      <xdr:spPr>
        <a:xfrm>
          <a:off x="4584700" y="966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41107</xdr:rowOff>
    </xdr:from>
    <xdr:ext cx="534377" cy="259045"/>
    <xdr:sp macro="" textlink="">
      <xdr:nvSpPr>
        <xdr:cNvPr id="139" name="総務費該当値テキスト"/>
        <xdr:cNvSpPr txBox="1"/>
      </xdr:nvSpPr>
      <xdr:spPr>
        <a:xfrm>
          <a:off x="4686300" y="96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34630</xdr:rowOff>
    </xdr:from>
    <xdr:to>
      <xdr:col>20</xdr:col>
      <xdr:colOff>38100</xdr:colOff>
      <xdr:row>56</xdr:row>
      <xdr:rowOff>136230</xdr:rowOff>
    </xdr:to>
    <xdr:sp macro="" textlink="">
      <xdr:nvSpPr>
        <xdr:cNvPr id="140" name="楕円 139"/>
        <xdr:cNvSpPr/>
      </xdr:nvSpPr>
      <xdr:spPr>
        <a:xfrm>
          <a:off x="3746500" y="963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152757</xdr:rowOff>
    </xdr:from>
    <xdr:ext cx="534377" cy="259045"/>
    <xdr:sp macro="" textlink="">
      <xdr:nvSpPr>
        <xdr:cNvPr id="141" name="テキスト ボックス 140"/>
        <xdr:cNvSpPr txBox="1"/>
      </xdr:nvSpPr>
      <xdr:spPr>
        <a:xfrm>
          <a:off x="3530111" y="941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65012</xdr:rowOff>
    </xdr:from>
    <xdr:to>
      <xdr:col>15</xdr:col>
      <xdr:colOff>101600</xdr:colOff>
      <xdr:row>56</xdr:row>
      <xdr:rowOff>166612</xdr:rowOff>
    </xdr:to>
    <xdr:sp macro="" textlink="">
      <xdr:nvSpPr>
        <xdr:cNvPr id="142" name="楕円 141"/>
        <xdr:cNvSpPr/>
      </xdr:nvSpPr>
      <xdr:spPr>
        <a:xfrm>
          <a:off x="2857500" y="966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157739</xdr:rowOff>
    </xdr:from>
    <xdr:ext cx="534377" cy="259045"/>
    <xdr:sp macro="" textlink="">
      <xdr:nvSpPr>
        <xdr:cNvPr id="143" name="テキスト ボックス 142"/>
        <xdr:cNvSpPr txBox="1"/>
      </xdr:nvSpPr>
      <xdr:spPr>
        <a:xfrm>
          <a:off x="2641111" y="975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140860</xdr:rowOff>
    </xdr:from>
    <xdr:to>
      <xdr:col>10</xdr:col>
      <xdr:colOff>165100</xdr:colOff>
      <xdr:row>57</xdr:row>
      <xdr:rowOff>71010</xdr:rowOff>
    </xdr:to>
    <xdr:sp macro="" textlink="">
      <xdr:nvSpPr>
        <xdr:cNvPr id="144" name="楕円 143"/>
        <xdr:cNvSpPr/>
      </xdr:nvSpPr>
      <xdr:spPr>
        <a:xfrm>
          <a:off x="1968500" y="974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62137</xdr:rowOff>
    </xdr:from>
    <xdr:ext cx="534377" cy="259045"/>
    <xdr:sp macro="" textlink="">
      <xdr:nvSpPr>
        <xdr:cNvPr id="145" name="テキスト ボックス 144"/>
        <xdr:cNvSpPr txBox="1"/>
      </xdr:nvSpPr>
      <xdr:spPr>
        <a:xfrm>
          <a:off x="1752111" y="983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152862</xdr:rowOff>
    </xdr:from>
    <xdr:to>
      <xdr:col>6</xdr:col>
      <xdr:colOff>38100</xdr:colOff>
      <xdr:row>57</xdr:row>
      <xdr:rowOff>83012</xdr:rowOff>
    </xdr:to>
    <xdr:sp macro="" textlink="">
      <xdr:nvSpPr>
        <xdr:cNvPr id="146" name="楕円 145"/>
        <xdr:cNvSpPr/>
      </xdr:nvSpPr>
      <xdr:spPr>
        <a:xfrm>
          <a:off x="1079500" y="97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74139</xdr:rowOff>
    </xdr:from>
    <xdr:ext cx="534377" cy="259045"/>
    <xdr:sp macro="" textlink="">
      <xdr:nvSpPr>
        <xdr:cNvPr id="147" name="テキスト ボックス 146"/>
        <xdr:cNvSpPr txBox="1"/>
      </xdr:nvSpPr>
      <xdr:spPr>
        <a:xfrm>
          <a:off x="863111" y="984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165773</xdr:rowOff>
    </xdr:from>
    <xdr:to>
      <xdr:col>24</xdr:col>
      <xdr:colOff>62865</xdr:colOff>
      <xdr:row>79</xdr:row>
      <xdr:rowOff>34607</xdr:rowOff>
    </xdr:to>
    <xdr:cxnSp macro="">
      <xdr:nvCxnSpPr>
        <xdr:cNvPr id="172" name="直線コネクタ 171"/>
        <xdr:cNvCxnSpPr/>
      </xdr:nvCxnSpPr>
      <xdr:spPr>
        <a:xfrm flipV="1">
          <a:off x="4633595" y="12167273"/>
          <a:ext cx="1270" cy="1411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38434</xdr:rowOff>
    </xdr:from>
    <xdr:ext cx="599010" cy="259045"/>
    <xdr:sp macro="" textlink="">
      <xdr:nvSpPr>
        <xdr:cNvPr id="173" name="民生費最小値テキスト"/>
        <xdr:cNvSpPr txBox="1"/>
      </xdr:nvSpPr>
      <xdr:spPr>
        <a:xfrm>
          <a:off x="4686300" y="1358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34607</xdr:rowOff>
    </xdr:from>
    <xdr:to>
      <xdr:col>24</xdr:col>
      <xdr:colOff>152400</xdr:colOff>
      <xdr:row>79</xdr:row>
      <xdr:rowOff>34607</xdr:rowOff>
    </xdr:to>
    <xdr:cxnSp macro="">
      <xdr:nvCxnSpPr>
        <xdr:cNvPr id="174" name="直線コネクタ 173"/>
        <xdr:cNvCxnSpPr/>
      </xdr:nvCxnSpPr>
      <xdr:spPr>
        <a:xfrm>
          <a:off x="4546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112450</xdr:rowOff>
    </xdr:from>
    <xdr:ext cx="599010" cy="259045"/>
    <xdr:sp macro="" textlink="">
      <xdr:nvSpPr>
        <xdr:cNvPr id="175" name="民生費最大値テキスト"/>
        <xdr:cNvSpPr txBox="1"/>
      </xdr:nvSpPr>
      <xdr:spPr>
        <a:xfrm>
          <a:off x="4686300" y="1194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165773</xdr:rowOff>
    </xdr:from>
    <xdr:to>
      <xdr:col>24</xdr:col>
      <xdr:colOff>152400</xdr:colOff>
      <xdr:row>70</xdr:row>
      <xdr:rowOff>165773</xdr:rowOff>
    </xdr:to>
    <xdr:cxnSp macro="">
      <xdr:nvCxnSpPr>
        <xdr:cNvPr id="176" name="直線コネクタ 175"/>
        <xdr:cNvCxnSpPr/>
      </xdr:nvCxnSpPr>
      <xdr:spPr>
        <a:xfrm>
          <a:off x="4546600" y="1216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54978</xdr:rowOff>
    </xdr:from>
    <xdr:to>
      <xdr:col>24</xdr:col>
      <xdr:colOff>63500</xdr:colOff>
      <xdr:row>76</xdr:row>
      <xdr:rowOff>24371</xdr:rowOff>
    </xdr:to>
    <xdr:cxnSp macro="">
      <xdr:nvCxnSpPr>
        <xdr:cNvPr id="177" name="直線コネクタ 176"/>
        <xdr:cNvCxnSpPr/>
      </xdr:nvCxnSpPr>
      <xdr:spPr>
        <a:xfrm flipV="1">
          <a:off x="3797300" y="12913728"/>
          <a:ext cx="838200" cy="14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157712</xdr:rowOff>
    </xdr:from>
    <xdr:ext cx="599010" cy="259045"/>
    <xdr:sp macro="" textlink="">
      <xdr:nvSpPr>
        <xdr:cNvPr id="178" name="民生費平均値テキスト"/>
        <xdr:cNvSpPr txBox="1"/>
      </xdr:nvSpPr>
      <xdr:spPr>
        <a:xfrm>
          <a:off x="4686300" y="13016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7835</xdr:rowOff>
    </xdr:from>
    <xdr:to>
      <xdr:col>24</xdr:col>
      <xdr:colOff>114300</xdr:colOff>
      <xdr:row>76</xdr:row>
      <xdr:rowOff>109435</xdr:rowOff>
    </xdr:to>
    <xdr:sp macro="" textlink="">
      <xdr:nvSpPr>
        <xdr:cNvPr id="179" name="フローチャート: 判断 178"/>
        <xdr:cNvSpPr/>
      </xdr:nvSpPr>
      <xdr:spPr>
        <a:xfrm>
          <a:off x="45847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24371</xdr:rowOff>
    </xdr:from>
    <xdr:to>
      <xdr:col>19</xdr:col>
      <xdr:colOff>177800</xdr:colOff>
      <xdr:row>76</xdr:row>
      <xdr:rowOff>77521</xdr:rowOff>
    </xdr:to>
    <xdr:cxnSp macro="">
      <xdr:nvCxnSpPr>
        <xdr:cNvPr id="180" name="直線コネクタ 179"/>
        <xdr:cNvCxnSpPr/>
      </xdr:nvCxnSpPr>
      <xdr:spPr>
        <a:xfrm flipV="1">
          <a:off x="2908300" y="13054571"/>
          <a:ext cx="889000" cy="5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89230</xdr:rowOff>
    </xdr:from>
    <xdr:to>
      <xdr:col>20</xdr:col>
      <xdr:colOff>38100</xdr:colOff>
      <xdr:row>77</xdr:row>
      <xdr:rowOff>19380</xdr:rowOff>
    </xdr:to>
    <xdr:sp macro="" textlink="">
      <xdr:nvSpPr>
        <xdr:cNvPr id="181" name="フローチャート: 判断 180"/>
        <xdr:cNvSpPr/>
      </xdr:nvSpPr>
      <xdr:spPr>
        <a:xfrm>
          <a:off x="3746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10507</xdr:rowOff>
    </xdr:from>
    <xdr:ext cx="599010" cy="259045"/>
    <xdr:sp macro="" textlink="">
      <xdr:nvSpPr>
        <xdr:cNvPr id="182" name="テキスト ボックス 181"/>
        <xdr:cNvSpPr txBox="1"/>
      </xdr:nvSpPr>
      <xdr:spPr>
        <a:xfrm>
          <a:off x="3497795" y="1321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77521</xdr:rowOff>
    </xdr:from>
    <xdr:to>
      <xdr:col>15</xdr:col>
      <xdr:colOff>50800</xdr:colOff>
      <xdr:row>76</xdr:row>
      <xdr:rowOff>143459</xdr:rowOff>
    </xdr:to>
    <xdr:cxnSp macro="">
      <xdr:nvCxnSpPr>
        <xdr:cNvPr id="183" name="直線コネクタ 182"/>
        <xdr:cNvCxnSpPr/>
      </xdr:nvCxnSpPr>
      <xdr:spPr>
        <a:xfrm flipV="1">
          <a:off x="2019300" y="13107721"/>
          <a:ext cx="889000" cy="6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65621</xdr:rowOff>
    </xdr:from>
    <xdr:to>
      <xdr:col>15</xdr:col>
      <xdr:colOff>101600</xdr:colOff>
      <xdr:row>76</xdr:row>
      <xdr:rowOff>167221</xdr:rowOff>
    </xdr:to>
    <xdr:sp macro="" textlink="">
      <xdr:nvSpPr>
        <xdr:cNvPr id="184" name="フローチャート: 判断 183"/>
        <xdr:cNvSpPr/>
      </xdr:nvSpPr>
      <xdr:spPr>
        <a:xfrm>
          <a:off x="2857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158348</xdr:rowOff>
    </xdr:from>
    <xdr:ext cx="599010" cy="259045"/>
    <xdr:sp macro="" textlink="">
      <xdr:nvSpPr>
        <xdr:cNvPr id="185" name="テキスト ボックス 184"/>
        <xdr:cNvSpPr txBox="1"/>
      </xdr:nvSpPr>
      <xdr:spPr>
        <a:xfrm>
          <a:off x="2608795" y="1318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143459</xdr:rowOff>
    </xdr:from>
    <xdr:to>
      <xdr:col>10</xdr:col>
      <xdr:colOff>114300</xdr:colOff>
      <xdr:row>76</xdr:row>
      <xdr:rowOff>153555</xdr:rowOff>
    </xdr:to>
    <xdr:cxnSp macro="">
      <xdr:nvCxnSpPr>
        <xdr:cNvPr id="186" name="直線コネクタ 185"/>
        <xdr:cNvCxnSpPr/>
      </xdr:nvCxnSpPr>
      <xdr:spPr>
        <a:xfrm flipV="1">
          <a:off x="1130300" y="13173659"/>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6186</xdr:rowOff>
    </xdr:from>
    <xdr:to>
      <xdr:col>10</xdr:col>
      <xdr:colOff>165100</xdr:colOff>
      <xdr:row>76</xdr:row>
      <xdr:rowOff>107786</xdr:rowOff>
    </xdr:to>
    <xdr:sp macro="" textlink="">
      <xdr:nvSpPr>
        <xdr:cNvPr id="187" name="フローチャート: 判断 186"/>
        <xdr:cNvSpPr/>
      </xdr:nvSpPr>
      <xdr:spPr>
        <a:xfrm>
          <a:off x="1968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124312</xdr:rowOff>
    </xdr:from>
    <xdr:ext cx="599010" cy="259045"/>
    <xdr:sp macro="" textlink="">
      <xdr:nvSpPr>
        <xdr:cNvPr id="188" name="テキスト ボックス 187"/>
        <xdr:cNvSpPr txBox="1"/>
      </xdr:nvSpPr>
      <xdr:spPr>
        <a:xfrm>
          <a:off x="1719795" y="1281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120828</xdr:rowOff>
    </xdr:from>
    <xdr:to>
      <xdr:col>6</xdr:col>
      <xdr:colOff>38100</xdr:colOff>
      <xdr:row>77</xdr:row>
      <xdr:rowOff>50978</xdr:rowOff>
    </xdr:to>
    <xdr:sp macro="" textlink="">
      <xdr:nvSpPr>
        <xdr:cNvPr id="189" name="フローチャート: 判断 188"/>
        <xdr:cNvSpPr/>
      </xdr:nvSpPr>
      <xdr:spPr>
        <a:xfrm>
          <a:off x="1079500" y="131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42105</xdr:rowOff>
    </xdr:from>
    <xdr:ext cx="599010" cy="259045"/>
    <xdr:sp macro="" textlink="">
      <xdr:nvSpPr>
        <xdr:cNvPr id="190" name="テキスト ボックス 189"/>
        <xdr:cNvSpPr txBox="1"/>
      </xdr:nvSpPr>
      <xdr:spPr>
        <a:xfrm>
          <a:off x="830795" y="1324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4178</xdr:rowOff>
    </xdr:from>
    <xdr:to>
      <xdr:col>24</xdr:col>
      <xdr:colOff>114300</xdr:colOff>
      <xdr:row>75</xdr:row>
      <xdr:rowOff>105778</xdr:rowOff>
    </xdr:to>
    <xdr:sp macro="" textlink="">
      <xdr:nvSpPr>
        <xdr:cNvPr id="196" name="楕円 195"/>
        <xdr:cNvSpPr/>
      </xdr:nvSpPr>
      <xdr:spPr>
        <a:xfrm>
          <a:off x="4584700" y="1286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27055</xdr:rowOff>
    </xdr:from>
    <xdr:ext cx="599010" cy="259045"/>
    <xdr:sp macro="" textlink="">
      <xdr:nvSpPr>
        <xdr:cNvPr id="197" name="民生費該当値テキスト"/>
        <xdr:cNvSpPr txBox="1"/>
      </xdr:nvSpPr>
      <xdr:spPr>
        <a:xfrm>
          <a:off x="4686300" y="1271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145021</xdr:rowOff>
    </xdr:from>
    <xdr:to>
      <xdr:col>20</xdr:col>
      <xdr:colOff>38100</xdr:colOff>
      <xdr:row>76</xdr:row>
      <xdr:rowOff>75171</xdr:rowOff>
    </xdr:to>
    <xdr:sp macro="" textlink="">
      <xdr:nvSpPr>
        <xdr:cNvPr id="198" name="楕円 197"/>
        <xdr:cNvSpPr/>
      </xdr:nvSpPr>
      <xdr:spPr>
        <a:xfrm>
          <a:off x="3746500" y="130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91698</xdr:rowOff>
    </xdr:from>
    <xdr:ext cx="599010" cy="259045"/>
    <xdr:sp macro="" textlink="">
      <xdr:nvSpPr>
        <xdr:cNvPr id="199" name="テキスト ボックス 198"/>
        <xdr:cNvSpPr txBox="1"/>
      </xdr:nvSpPr>
      <xdr:spPr>
        <a:xfrm>
          <a:off x="3497795" y="12778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26721</xdr:rowOff>
    </xdr:from>
    <xdr:to>
      <xdr:col>15</xdr:col>
      <xdr:colOff>101600</xdr:colOff>
      <xdr:row>76</xdr:row>
      <xdr:rowOff>128321</xdr:rowOff>
    </xdr:to>
    <xdr:sp macro="" textlink="">
      <xdr:nvSpPr>
        <xdr:cNvPr id="200" name="楕円 199"/>
        <xdr:cNvSpPr/>
      </xdr:nvSpPr>
      <xdr:spPr>
        <a:xfrm>
          <a:off x="2857500" y="1305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144848</xdr:rowOff>
    </xdr:from>
    <xdr:ext cx="599010" cy="259045"/>
    <xdr:sp macro="" textlink="">
      <xdr:nvSpPr>
        <xdr:cNvPr id="201" name="テキスト ボックス 200"/>
        <xdr:cNvSpPr txBox="1"/>
      </xdr:nvSpPr>
      <xdr:spPr>
        <a:xfrm>
          <a:off x="2608795" y="12832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92659</xdr:rowOff>
    </xdr:from>
    <xdr:to>
      <xdr:col>10</xdr:col>
      <xdr:colOff>165100</xdr:colOff>
      <xdr:row>77</xdr:row>
      <xdr:rowOff>22809</xdr:rowOff>
    </xdr:to>
    <xdr:sp macro="" textlink="">
      <xdr:nvSpPr>
        <xdr:cNvPr id="202" name="楕円 201"/>
        <xdr:cNvSpPr/>
      </xdr:nvSpPr>
      <xdr:spPr>
        <a:xfrm>
          <a:off x="1968500" y="1312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13936</xdr:rowOff>
    </xdr:from>
    <xdr:ext cx="599010" cy="259045"/>
    <xdr:sp macro="" textlink="">
      <xdr:nvSpPr>
        <xdr:cNvPr id="203" name="テキスト ボックス 202"/>
        <xdr:cNvSpPr txBox="1"/>
      </xdr:nvSpPr>
      <xdr:spPr>
        <a:xfrm>
          <a:off x="1719795" y="13215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102755</xdr:rowOff>
    </xdr:from>
    <xdr:to>
      <xdr:col>6</xdr:col>
      <xdr:colOff>38100</xdr:colOff>
      <xdr:row>77</xdr:row>
      <xdr:rowOff>32905</xdr:rowOff>
    </xdr:to>
    <xdr:sp macro="" textlink="">
      <xdr:nvSpPr>
        <xdr:cNvPr id="204" name="楕円 203"/>
        <xdr:cNvSpPr/>
      </xdr:nvSpPr>
      <xdr:spPr>
        <a:xfrm>
          <a:off x="1079500" y="131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49433</xdr:rowOff>
    </xdr:from>
    <xdr:ext cx="599010" cy="259045"/>
    <xdr:sp macro="" textlink="">
      <xdr:nvSpPr>
        <xdr:cNvPr id="205" name="テキスト ボックス 204"/>
        <xdr:cNvSpPr txBox="1"/>
      </xdr:nvSpPr>
      <xdr:spPr>
        <a:xfrm>
          <a:off x="830795" y="12908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41402</xdr:rowOff>
    </xdr:from>
    <xdr:to>
      <xdr:col>24</xdr:col>
      <xdr:colOff>62865</xdr:colOff>
      <xdr:row>97</xdr:row>
      <xdr:rowOff>105181</xdr:rowOff>
    </xdr:to>
    <xdr:cxnSp macro="">
      <xdr:nvCxnSpPr>
        <xdr:cNvPr id="230" name="直線コネクタ 229"/>
        <xdr:cNvCxnSpPr/>
      </xdr:nvCxnSpPr>
      <xdr:spPr>
        <a:xfrm flipV="1">
          <a:off x="4633595" y="15471902"/>
          <a:ext cx="1270"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109008</xdr:rowOff>
    </xdr:from>
    <xdr:ext cx="534377" cy="259045"/>
    <xdr:sp macro="" textlink="">
      <xdr:nvSpPr>
        <xdr:cNvPr id="231" name="衛生費最小値テキスト"/>
        <xdr:cNvSpPr txBox="1"/>
      </xdr:nvSpPr>
      <xdr:spPr>
        <a:xfrm>
          <a:off x="4686300" y="1673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105181</xdr:rowOff>
    </xdr:from>
    <xdr:to>
      <xdr:col>24</xdr:col>
      <xdr:colOff>152400</xdr:colOff>
      <xdr:row>97</xdr:row>
      <xdr:rowOff>105181</xdr:rowOff>
    </xdr:to>
    <xdr:cxnSp macro="">
      <xdr:nvCxnSpPr>
        <xdr:cNvPr id="232" name="直線コネクタ 231"/>
        <xdr:cNvCxnSpPr/>
      </xdr:nvCxnSpPr>
      <xdr:spPr>
        <a:xfrm>
          <a:off x="4546600" y="1673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159529</xdr:rowOff>
    </xdr:from>
    <xdr:ext cx="534377" cy="259045"/>
    <xdr:sp macro="" textlink="">
      <xdr:nvSpPr>
        <xdr:cNvPr id="233" name="衛生費最大値テキスト"/>
        <xdr:cNvSpPr txBox="1"/>
      </xdr:nvSpPr>
      <xdr:spPr>
        <a:xfrm>
          <a:off x="4686300" y="1524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41402</xdr:rowOff>
    </xdr:from>
    <xdr:to>
      <xdr:col>24</xdr:col>
      <xdr:colOff>152400</xdr:colOff>
      <xdr:row>90</xdr:row>
      <xdr:rowOff>41402</xdr:rowOff>
    </xdr:to>
    <xdr:cxnSp macro="">
      <xdr:nvCxnSpPr>
        <xdr:cNvPr id="234" name="直線コネクタ 233"/>
        <xdr:cNvCxnSpPr/>
      </xdr:nvCxnSpPr>
      <xdr:spPr>
        <a:xfrm>
          <a:off x="4546600" y="15471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19265</xdr:rowOff>
    </xdr:from>
    <xdr:to>
      <xdr:col>24</xdr:col>
      <xdr:colOff>63500</xdr:colOff>
      <xdr:row>96</xdr:row>
      <xdr:rowOff>34201</xdr:rowOff>
    </xdr:to>
    <xdr:cxnSp macro="">
      <xdr:nvCxnSpPr>
        <xdr:cNvPr id="235" name="直線コネクタ 234"/>
        <xdr:cNvCxnSpPr/>
      </xdr:nvCxnSpPr>
      <xdr:spPr>
        <a:xfrm flipV="1">
          <a:off x="3797300" y="16478465"/>
          <a:ext cx="838200" cy="1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82326</xdr:rowOff>
    </xdr:from>
    <xdr:ext cx="534377" cy="259045"/>
    <xdr:sp macro="" textlink="">
      <xdr:nvSpPr>
        <xdr:cNvPr id="236" name="衛生費平均値テキスト"/>
        <xdr:cNvSpPr txBox="1"/>
      </xdr:nvSpPr>
      <xdr:spPr>
        <a:xfrm>
          <a:off x="4686300" y="16027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59449</xdr:rowOff>
    </xdr:from>
    <xdr:to>
      <xdr:col>24</xdr:col>
      <xdr:colOff>114300</xdr:colOff>
      <xdr:row>94</xdr:row>
      <xdr:rowOff>161049</xdr:rowOff>
    </xdr:to>
    <xdr:sp macro="" textlink="">
      <xdr:nvSpPr>
        <xdr:cNvPr id="237" name="フローチャート: 判断 236"/>
        <xdr:cNvSpPr/>
      </xdr:nvSpPr>
      <xdr:spPr>
        <a:xfrm>
          <a:off x="45847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158102</xdr:rowOff>
    </xdr:from>
    <xdr:to>
      <xdr:col>19</xdr:col>
      <xdr:colOff>177800</xdr:colOff>
      <xdr:row>96</xdr:row>
      <xdr:rowOff>34201</xdr:rowOff>
    </xdr:to>
    <xdr:cxnSp macro="">
      <xdr:nvCxnSpPr>
        <xdr:cNvPr id="238" name="直線コネクタ 237"/>
        <xdr:cNvCxnSpPr/>
      </xdr:nvCxnSpPr>
      <xdr:spPr>
        <a:xfrm>
          <a:off x="2908300" y="16445852"/>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104406</xdr:rowOff>
    </xdr:from>
    <xdr:to>
      <xdr:col>20</xdr:col>
      <xdr:colOff>38100</xdr:colOff>
      <xdr:row>95</xdr:row>
      <xdr:rowOff>34556</xdr:rowOff>
    </xdr:to>
    <xdr:sp macro="" textlink="">
      <xdr:nvSpPr>
        <xdr:cNvPr id="239" name="フローチャート: 判断 238"/>
        <xdr:cNvSpPr/>
      </xdr:nvSpPr>
      <xdr:spPr>
        <a:xfrm>
          <a:off x="3746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51083</xdr:rowOff>
    </xdr:from>
    <xdr:ext cx="534377" cy="259045"/>
    <xdr:sp macro="" textlink="">
      <xdr:nvSpPr>
        <xdr:cNvPr id="240" name="テキスト ボックス 239"/>
        <xdr:cNvSpPr txBox="1"/>
      </xdr:nvSpPr>
      <xdr:spPr>
        <a:xfrm>
          <a:off x="3530111" y="1599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158102</xdr:rowOff>
    </xdr:from>
    <xdr:to>
      <xdr:col>15</xdr:col>
      <xdr:colOff>50800</xdr:colOff>
      <xdr:row>96</xdr:row>
      <xdr:rowOff>6311</xdr:rowOff>
    </xdr:to>
    <xdr:cxnSp macro="">
      <xdr:nvCxnSpPr>
        <xdr:cNvPr id="241" name="直線コネクタ 240"/>
        <xdr:cNvCxnSpPr/>
      </xdr:nvCxnSpPr>
      <xdr:spPr>
        <a:xfrm flipV="1">
          <a:off x="2019300" y="16445852"/>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95720</xdr:rowOff>
    </xdr:from>
    <xdr:to>
      <xdr:col>15</xdr:col>
      <xdr:colOff>101600</xdr:colOff>
      <xdr:row>95</xdr:row>
      <xdr:rowOff>25870</xdr:rowOff>
    </xdr:to>
    <xdr:sp macro="" textlink="">
      <xdr:nvSpPr>
        <xdr:cNvPr id="242" name="フローチャート: 判断 241"/>
        <xdr:cNvSpPr/>
      </xdr:nvSpPr>
      <xdr:spPr>
        <a:xfrm>
          <a:off x="2857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42397</xdr:rowOff>
    </xdr:from>
    <xdr:ext cx="534377" cy="259045"/>
    <xdr:sp macro="" textlink="">
      <xdr:nvSpPr>
        <xdr:cNvPr id="243" name="テキスト ボックス 242"/>
        <xdr:cNvSpPr txBox="1"/>
      </xdr:nvSpPr>
      <xdr:spPr>
        <a:xfrm>
          <a:off x="2641111" y="159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107848</xdr:rowOff>
    </xdr:from>
    <xdr:to>
      <xdr:col>10</xdr:col>
      <xdr:colOff>114300</xdr:colOff>
      <xdr:row>96</xdr:row>
      <xdr:rowOff>6311</xdr:rowOff>
    </xdr:to>
    <xdr:cxnSp macro="">
      <xdr:nvCxnSpPr>
        <xdr:cNvPr id="244" name="直線コネクタ 243"/>
        <xdr:cNvCxnSpPr/>
      </xdr:nvCxnSpPr>
      <xdr:spPr>
        <a:xfrm>
          <a:off x="1130300" y="16395598"/>
          <a:ext cx="889000" cy="6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107341</xdr:rowOff>
    </xdr:from>
    <xdr:to>
      <xdr:col>10</xdr:col>
      <xdr:colOff>165100</xdr:colOff>
      <xdr:row>95</xdr:row>
      <xdr:rowOff>37491</xdr:rowOff>
    </xdr:to>
    <xdr:sp macro="" textlink="">
      <xdr:nvSpPr>
        <xdr:cNvPr id="245" name="フローチャート: 判断 244"/>
        <xdr:cNvSpPr/>
      </xdr:nvSpPr>
      <xdr:spPr>
        <a:xfrm>
          <a:off x="1968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54018</xdr:rowOff>
    </xdr:from>
    <xdr:ext cx="534377" cy="259045"/>
    <xdr:sp macro="" textlink="">
      <xdr:nvSpPr>
        <xdr:cNvPr id="246" name="テキスト ボックス 245"/>
        <xdr:cNvSpPr txBox="1"/>
      </xdr:nvSpPr>
      <xdr:spPr>
        <a:xfrm>
          <a:off x="1752111" y="159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82575</xdr:rowOff>
    </xdr:from>
    <xdr:to>
      <xdr:col>6</xdr:col>
      <xdr:colOff>38100</xdr:colOff>
      <xdr:row>95</xdr:row>
      <xdr:rowOff>12725</xdr:rowOff>
    </xdr:to>
    <xdr:sp macro="" textlink="">
      <xdr:nvSpPr>
        <xdr:cNvPr id="247" name="フローチャート: 判断 246"/>
        <xdr:cNvSpPr/>
      </xdr:nvSpPr>
      <xdr:spPr>
        <a:xfrm>
          <a:off x="1079500" y="161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29252</xdr:rowOff>
    </xdr:from>
    <xdr:ext cx="534377" cy="259045"/>
    <xdr:sp macro="" textlink="">
      <xdr:nvSpPr>
        <xdr:cNvPr id="248" name="テキスト ボックス 247"/>
        <xdr:cNvSpPr txBox="1"/>
      </xdr:nvSpPr>
      <xdr:spPr>
        <a:xfrm>
          <a:off x="863111" y="1597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139915</xdr:rowOff>
    </xdr:from>
    <xdr:to>
      <xdr:col>24</xdr:col>
      <xdr:colOff>114300</xdr:colOff>
      <xdr:row>96</xdr:row>
      <xdr:rowOff>70065</xdr:rowOff>
    </xdr:to>
    <xdr:sp macro="" textlink="">
      <xdr:nvSpPr>
        <xdr:cNvPr id="254" name="楕円 253"/>
        <xdr:cNvSpPr/>
      </xdr:nvSpPr>
      <xdr:spPr>
        <a:xfrm>
          <a:off x="4584700" y="164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118342</xdr:rowOff>
    </xdr:from>
    <xdr:ext cx="534377" cy="259045"/>
    <xdr:sp macro="" textlink="">
      <xdr:nvSpPr>
        <xdr:cNvPr id="255" name="衛生費該当値テキスト"/>
        <xdr:cNvSpPr txBox="1"/>
      </xdr:nvSpPr>
      <xdr:spPr>
        <a:xfrm>
          <a:off x="4686300" y="1640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154851</xdr:rowOff>
    </xdr:from>
    <xdr:to>
      <xdr:col>20</xdr:col>
      <xdr:colOff>38100</xdr:colOff>
      <xdr:row>96</xdr:row>
      <xdr:rowOff>85001</xdr:rowOff>
    </xdr:to>
    <xdr:sp macro="" textlink="">
      <xdr:nvSpPr>
        <xdr:cNvPr id="256" name="楕円 255"/>
        <xdr:cNvSpPr/>
      </xdr:nvSpPr>
      <xdr:spPr>
        <a:xfrm>
          <a:off x="3746500" y="1644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76128</xdr:rowOff>
    </xdr:from>
    <xdr:ext cx="534377" cy="259045"/>
    <xdr:sp macro="" textlink="">
      <xdr:nvSpPr>
        <xdr:cNvPr id="257" name="テキスト ボックス 256"/>
        <xdr:cNvSpPr txBox="1"/>
      </xdr:nvSpPr>
      <xdr:spPr>
        <a:xfrm>
          <a:off x="3530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107302</xdr:rowOff>
    </xdr:from>
    <xdr:to>
      <xdr:col>15</xdr:col>
      <xdr:colOff>101600</xdr:colOff>
      <xdr:row>96</xdr:row>
      <xdr:rowOff>37452</xdr:rowOff>
    </xdr:to>
    <xdr:sp macro="" textlink="">
      <xdr:nvSpPr>
        <xdr:cNvPr id="258" name="楕円 257"/>
        <xdr:cNvSpPr/>
      </xdr:nvSpPr>
      <xdr:spPr>
        <a:xfrm>
          <a:off x="2857500" y="163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28579</xdr:rowOff>
    </xdr:from>
    <xdr:ext cx="534377" cy="259045"/>
    <xdr:sp macro="" textlink="">
      <xdr:nvSpPr>
        <xdr:cNvPr id="259" name="テキスト ボックス 258"/>
        <xdr:cNvSpPr txBox="1"/>
      </xdr:nvSpPr>
      <xdr:spPr>
        <a:xfrm>
          <a:off x="2641111" y="1648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126961</xdr:rowOff>
    </xdr:from>
    <xdr:to>
      <xdr:col>10</xdr:col>
      <xdr:colOff>165100</xdr:colOff>
      <xdr:row>96</xdr:row>
      <xdr:rowOff>57111</xdr:rowOff>
    </xdr:to>
    <xdr:sp macro="" textlink="">
      <xdr:nvSpPr>
        <xdr:cNvPr id="260" name="楕円 259"/>
        <xdr:cNvSpPr/>
      </xdr:nvSpPr>
      <xdr:spPr>
        <a:xfrm>
          <a:off x="1968500" y="1641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48238</xdr:rowOff>
    </xdr:from>
    <xdr:ext cx="534377" cy="259045"/>
    <xdr:sp macro="" textlink="">
      <xdr:nvSpPr>
        <xdr:cNvPr id="261" name="テキスト ボックス 260"/>
        <xdr:cNvSpPr txBox="1"/>
      </xdr:nvSpPr>
      <xdr:spPr>
        <a:xfrm>
          <a:off x="1752111" y="1650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57048</xdr:rowOff>
    </xdr:from>
    <xdr:to>
      <xdr:col>6</xdr:col>
      <xdr:colOff>38100</xdr:colOff>
      <xdr:row>95</xdr:row>
      <xdr:rowOff>158648</xdr:rowOff>
    </xdr:to>
    <xdr:sp macro="" textlink="">
      <xdr:nvSpPr>
        <xdr:cNvPr id="262" name="楕円 261"/>
        <xdr:cNvSpPr/>
      </xdr:nvSpPr>
      <xdr:spPr>
        <a:xfrm>
          <a:off x="1079500" y="16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149775</xdr:rowOff>
    </xdr:from>
    <xdr:ext cx="534377" cy="259045"/>
    <xdr:sp macro="" textlink="">
      <xdr:nvSpPr>
        <xdr:cNvPr id="263" name="テキスト ボックス 262"/>
        <xdr:cNvSpPr txBox="1"/>
      </xdr:nvSpPr>
      <xdr:spPr>
        <a:xfrm>
          <a:off x="863111" y="1643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38</xdr:row>
      <xdr:rowOff>139014</xdr:rowOff>
    </xdr:to>
    <xdr:cxnSp macro="">
      <xdr:nvCxnSpPr>
        <xdr:cNvPr id="285" name="直線コネクタ 284"/>
        <xdr:cNvCxnSpPr/>
      </xdr:nvCxnSpPr>
      <xdr:spPr>
        <a:xfrm flipV="1">
          <a:off x="10475595" y="5157470"/>
          <a:ext cx="1270" cy="14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142841</xdr:rowOff>
    </xdr:from>
    <xdr:ext cx="249299" cy="259045"/>
    <xdr:sp macro="" textlink="">
      <xdr:nvSpPr>
        <xdr:cNvPr id="286"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139014</xdr:rowOff>
    </xdr:from>
    <xdr:to>
      <xdr:col>55</xdr:col>
      <xdr:colOff>88900</xdr:colOff>
      <xdr:row>38</xdr:row>
      <xdr:rowOff>139014</xdr:rowOff>
    </xdr:to>
    <xdr:cxnSp macro="">
      <xdr:nvCxnSpPr>
        <xdr:cNvPr id="287" name="直線コネクタ 286"/>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88" name="労働費最大値テキスト"/>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89" name="直線コネクタ 288"/>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13970</xdr:rowOff>
    </xdr:from>
    <xdr:to>
      <xdr:col>55</xdr:col>
      <xdr:colOff>0</xdr:colOff>
      <xdr:row>37</xdr:row>
      <xdr:rowOff>66319</xdr:rowOff>
    </xdr:to>
    <xdr:cxnSp macro="">
      <xdr:nvCxnSpPr>
        <xdr:cNvPr id="290" name="直線コネクタ 289"/>
        <xdr:cNvCxnSpPr/>
      </xdr:nvCxnSpPr>
      <xdr:spPr>
        <a:xfrm flipV="1">
          <a:off x="9639300" y="5157470"/>
          <a:ext cx="838200" cy="125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29837</xdr:rowOff>
    </xdr:from>
    <xdr:ext cx="378565" cy="259045"/>
    <xdr:sp macro="" textlink="">
      <xdr:nvSpPr>
        <xdr:cNvPr id="291" name="労働費平均値テキスト"/>
        <xdr:cNvSpPr txBox="1"/>
      </xdr:nvSpPr>
      <xdr:spPr>
        <a:xfrm>
          <a:off x="10528300" y="63734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51410</xdr:rowOff>
    </xdr:from>
    <xdr:to>
      <xdr:col>55</xdr:col>
      <xdr:colOff>50800</xdr:colOff>
      <xdr:row>37</xdr:row>
      <xdr:rowOff>153010</xdr:rowOff>
    </xdr:to>
    <xdr:sp macro="" textlink="">
      <xdr:nvSpPr>
        <xdr:cNvPr id="292" name="フローチャート: 判断 291"/>
        <xdr:cNvSpPr/>
      </xdr:nvSpPr>
      <xdr:spPr>
        <a:xfrm>
          <a:off x="10426700" y="63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66319</xdr:rowOff>
    </xdr:from>
    <xdr:to>
      <xdr:col>50</xdr:col>
      <xdr:colOff>114300</xdr:colOff>
      <xdr:row>37</xdr:row>
      <xdr:rowOff>84150</xdr:rowOff>
    </xdr:to>
    <xdr:cxnSp macro="">
      <xdr:nvCxnSpPr>
        <xdr:cNvPr id="293" name="直線コネクタ 292"/>
        <xdr:cNvCxnSpPr/>
      </xdr:nvCxnSpPr>
      <xdr:spPr>
        <a:xfrm flipV="1">
          <a:off x="8750300" y="6409969"/>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146050</xdr:rowOff>
    </xdr:from>
    <xdr:to>
      <xdr:col>50</xdr:col>
      <xdr:colOff>165100</xdr:colOff>
      <xdr:row>37</xdr:row>
      <xdr:rowOff>76200</xdr:rowOff>
    </xdr:to>
    <xdr:sp macro="" textlink="">
      <xdr:nvSpPr>
        <xdr:cNvPr id="294" name="フローチャート: 判断 293"/>
        <xdr:cNvSpPr/>
      </xdr:nvSpPr>
      <xdr:spPr>
        <a:xfrm>
          <a:off x="9588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92727</xdr:rowOff>
    </xdr:from>
    <xdr:ext cx="469744" cy="259045"/>
    <xdr:sp macro="" textlink="">
      <xdr:nvSpPr>
        <xdr:cNvPr id="295" name="テキスト ボックス 294"/>
        <xdr:cNvSpPr txBox="1"/>
      </xdr:nvSpPr>
      <xdr:spPr>
        <a:xfrm>
          <a:off x="9404428" y="60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74092</xdr:rowOff>
    </xdr:from>
    <xdr:to>
      <xdr:col>45</xdr:col>
      <xdr:colOff>177800</xdr:colOff>
      <xdr:row>37</xdr:row>
      <xdr:rowOff>84150</xdr:rowOff>
    </xdr:to>
    <xdr:cxnSp macro="">
      <xdr:nvCxnSpPr>
        <xdr:cNvPr id="296" name="直線コネクタ 295"/>
        <xdr:cNvCxnSpPr/>
      </xdr:nvCxnSpPr>
      <xdr:spPr>
        <a:xfrm>
          <a:off x="7861300" y="6417742"/>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58953</xdr:rowOff>
    </xdr:from>
    <xdr:to>
      <xdr:col>46</xdr:col>
      <xdr:colOff>38100</xdr:colOff>
      <xdr:row>37</xdr:row>
      <xdr:rowOff>160553</xdr:rowOff>
    </xdr:to>
    <xdr:sp macro="" textlink="">
      <xdr:nvSpPr>
        <xdr:cNvPr id="297" name="フローチャート: 判断 296"/>
        <xdr:cNvSpPr/>
      </xdr:nvSpPr>
      <xdr:spPr>
        <a:xfrm>
          <a:off x="8699500" y="640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151681</xdr:rowOff>
    </xdr:from>
    <xdr:ext cx="378565" cy="259045"/>
    <xdr:sp macro="" textlink="">
      <xdr:nvSpPr>
        <xdr:cNvPr id="298" name="テキスト ボックス 297"/>
        <xdr:cNvSpPr txBox="1"/>
      </xdr:nvSpPr>
      <xdr:spPr>
        <a:xfrm>
          <a:off x="8561017" y="6495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67691</xdr:rowOff>
    </xdr:from>
    <xdr:to>
      <xdr:col>41</xdr:col>
      <xdr:colOff>50800</xdr:colOff>
      <xdr:row>37</xdr:row>
      <xdr:rowOff>74092</xdr:rowOff>
    </xdr:to>
    <xdr:cxnSp macro="">
      <xdr:nvCxnSpPr>
        <xdr:cNvPr id="299" name="直線コネクタ 298"/>
        <xdr:cNvCxnSpPr/>
      </xdr:nvCxnSpPr>
      <xdr:spPr>
        <a:xfrm>
          <a:off x="6972300" y="6411341"/>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82042</xdr:rowOff>
    </xdr:from>
    <xdr:to>
      <xdr:col>41</xdr:col>
      <xdr:colOff>101600</xdr:colOff>
      <xdr:row>38</xdr:row>
      <xdr:rowOff>12192</xdr:rowOff>
    </xdr:to>
    <xdr:sp macro="" textlink="">
      <xdr:nvSpPr>
        <xdr:cNvPr id="300" name="フローチャート: 判断 299"/>
        <xdr:cNvSpPr/>
      </xdr:nvSpPr>
      <xdr:spPr>
        <a:xfrm>
          <a:off x="7810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3319</xdr:rowOff>
    </xdr:from>
    <xdr:ext cx="378565" cy="259045"/>
    <xdr:sp macro="" textlink="">
      <xdr:nvSpPr>
        <xdr:cNvPr id="301" name="テキスト ボックス 300"/>
        <xdr:cNvSpPr txBox="1"/>
      </xdr:nvSpPr>
      <xdr:spPr>
        <a:xfrm>
          <a:off x="7672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111532</xdr:rowOff>
    </xdr:from>
    <xdr:to>
      <xdr:col>36</xdr:col>
      <xdr:colOff>165100</xdr:colOff>
      <xdr:row>38</xdr:row>
      <xdr:rowOff>41681</xdr:rowOff>
    </xdr:to>
    <xdr:sp macro="" textlink="">
      <xdr:nvSpPr>
        <xdr:cNvPr id="302" name="フローチャート: 判断 301"/>
        <xdr:cNvSpPr/>
      </xdr:nvSpPr>
      <xdr:spPr>
        <a:xfrm>
          <a:off x="6921500" y="64551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32808</xdr:rowOff>
    </xdr:from>
    <xdr:ext cx="378565" cy="259045"/>
    <xdr:sp macro="" textlink="">
      <xdr:nvSpPr>
        <xdr:cNvPr id="303" name="テキスト ボックス 302"/>
        <xdr:cNvSpPr txBox="1"/>
      </xdr:nvSpPr>
      <xdr:spPr>
        <a:xfrm>
          <a:off x="6783017" y="6547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29</xdr:row>
      <xdr:rowOff>134620</xdr:rowOff>
    </xdr:from>
    <xdr:to>
      <xdr:col>55</xdr:col>
      <xdr:colOff>50800</xdr:colOff>
      <xdr:row>30</xdr:row>
      <xdr:rowOff>64770</xdr:rowOff>
    </xdr:to>
    <xdr:sp macro="" textlink="">
      <xdr:nvSpPr>
        <xdr:cNvPr id="309" name="楕円 308"/>
        <xdr:cNvSpPr/>
      </xdr:nvSpPr>
      <xdr:spPr>
        <a:xfrm>
          <a:off x="10426700" y="51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87647</xdr:rowOff>
    </xdr:from>
    <xdr:ext cx="469744" cy="259045"/>
    <xdr:sp macro="" textlink="">
      <xdr:nvSpPr>
        <xdr:cNvPr id="310" name="労働費該当値テキスト"/>
        <xdr:cNvSpPr txBox="1"/>
      </xdr:nvSpPr>
      <xdr:spPr>
        <a:xfrm>
          <a:off x="10528300" y="505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15519</xdr:rowOff>
    </xdr:from>
    <xdr:to>
      <xdr:col>50</xdr:col>
      <xdr:colOff>165100</xdr:colOff>
      <xdr:row>37</xdr:row>
      <xdr:rowOff>117119</xdr:rowOff>
    </xdr:to>
    <xdr:sp macro="" textlink="">
      <xdr:nvSpPr>
        <xdr:cNvPr id="311" name="楕円 310"/>
        <xdr:cNvSpPr/>
      </xdr:nvSpPr>
      <xdr:spPr>
        <a:xfrm>
          <a:off x="9588500" y="635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108246</xdr:rowOff>
    </xdr:from>
    <xdr:ext cx="469744" cy="259045"/>
    <xdr:sp macro="" textlink="">
      <xdr:nvSpPr>
        <xdr:cNvPr id="312" name="テキスト ボックス 311"/>
        <xdr:cNvSpPr txBox="1"/>
      </xdr:nvSpPr>
      <xdr:spPr>
        <a:xfrm>
          <a:off x="9404428" y="64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33350</xdr:rowOff>
    </xdr:from>
    <xdr:to>
      <xdr:col>46</xdr:col>
      <xdr:colOff>38100</xdr:colOff>
      <xdr:row>37</xdr:row>
      <xdr:rowOff>134950</xdr:rowOff>
    </xdr:to>
    <xdr:sp macro="" textlink="">
      <xdr:nvSpPr>
        <xdr:cNvPr id="313" name="楕円 312"/>
        <xdr:cNvSpPr/>
      </xdr:nvSpPr>
      <xdr:spPr>
        <a:xfrm>
          <a:off x="8699500" y="63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151477</xdr:rowOff>
    </xdr:from>
    <xdr:ext cx="378565" cy="259045"/>
    <xdr:sp macro="" textlink="">
      <xdr:nvSpPr>
        <xdr:cNvPr id="314" name="テキスト ボックス 313"/>
        <xdr:cNvSpPr txBox="1"/>
      </xdr:nvSpPr>
      <xdr:spPr>
        <a:xfrm>
          <a:off x="8561017" y="6152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23292</xdr:rowOff>
    </xdr:from>
    <xdr:to>
      <xdr:col>41</xdr:col>
      <xdr:colOff>101600</xdr:colOff>
      <xdr:row>37</xdr:row>
      <xdr:rowOff>124892</xdr:rowOff>
    </xdr:to>
    <xdr:sp macro="" textlink="">
      <xdr:nvSpPr>
        <xdr:cNvPr id="315" name="楕円 314"/>
        <xdr:cNvSpPr/>
      </xdr:nvSpPr>
      <xdr:spPr>
        <a:xfrm>
          <a:off x="7810500" y="636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141419</xdr:rowOff>
    </xdr:from>
    <xdr:ext cx="469744" cy="259045"/>
    <xdr:sp macro="" textlink="">
      <xdr:nvSpPr>
        <xdr:cNvPr id="316" name="テキスト ボックス 315"/>
        <xdr:cNvSpPr txBox="1"/>
      </xdr:nvSpPr>
      <xdr:spPr>
        <a:xfrm>
          <a:off x="7626428" y="614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16891</xdr:rowOff>
    </xdr:from>
    <xdr:to>
      <xdr:col>36</xdr:col>
      <xdr:colOff>165100</xdr:colOff>
      <xdr:row>37</xdr:row>
      <xdr:rowOff>118491</xdr:rowOff>
    </xdr:to>
    <xdr:sp macro="" textlink="">
      <xdr:nvSpPr>
        <xdr:cNvPr id="317" name="楕円 316"/>
        <xdr:cNvSpPr/>
      </xdr:nvSpPr>
      <xdr:spPr>
        <a:xfrm>
          <a:off x="6921500" y="636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135018</xdr:rowOff>
    </xdr:from>
    <xdr:ext cx="469744" cy="259045"/>
    <xdr:sp macro="" textlink="">
      <xdr:nvSpPr>
        <xdr:cNvPr id="318" name="テキスト ボックス 317"/>
        <xdr:cNvSpPr txBox="1"/>
      </xdr:nvSpPr>
      <xdr:spPr>
        <a:xfrm>
          <a:off x="6737428" y="613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2" name="テキスト ボックス 331"/>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46507</xdr:rowOff>
    </xdr:from>
    <xdr:to>
      <xdr:col>54</xdr:col>
      <xdr:colOff>189865</xdr:colOff>
      <xdr:row>59</xdr:row>
      <xdr:rowOff>38354</xdr:rowOff>
    </xdr:to>
    <xdr:cxnSp macro="">
      <xdr:nvCxnSpPr>
        <xdr:cNvPr id="342" name="直線コネクタ 341"/>
        <xdr:cNvCxnSpPr/>
      </xdr:nvCxnSpPr>
      <xdr:spPr>
        <a:xfrm flipV="1">
          <a:off x="10475595" y="8790457"/>
          <a:ext cx="1270" cy="136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42181</xdr:rowOff>
    </xdr:from>
    <xdr:ext cx="313932" cy="259045"/>
    <xdr:sp macro="" textlink="">
      <xdr:nvSpPr>
        <xdr:cNvPr id="343" name="農林水産業費最小値テキスト"/>
        <xdr:cNvSpPr txBox="1"/>
      </xdr:nvSpPr>
      <xdr:spPr>
        <a:xfrm>
          <a:off x="10528300" y="101577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38354</xdr:rowOff>
    </xdr:from>
    <xdr:to>
      <xdr:col>55</xdr:col>
      <xdr:colOff>88900</xdr:colOff>
      <xdr:row>59</xdr:row>
      <xdr:rowOff>38354</xdr:rowOff>
    </xdr:to>
    <xdr:cxnSp macro="">
      <xdr:nvCxnSpPr>
        <xdr:cNvPr id="344" name="直線コネクタ 343"/>
        <xdr:cNvCxnSpPr/>
      </xdr:nvCxnSpPr>
      <xdr:spPr>
        <a:xfrm>
          <a:off x="10388600" y="101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164634</xdr:rowOff>
    </xdr:from>
    <xdr:ext cx="534377" cy="259045"/>
    <xdr:sp macro="" textlink="">
      <xdr:nvSpPr>
        <xdr:cNvPr id="345" name="農林水産業費最大値テキスト"/>
        <xdr:cNvSpPr txBox="1"/>
      </xdr:nvSpPr>
      <xdr:spPr>
        <a:xfrm>
          <a:off x="10528300" y="856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46507</xdr:rowOff>
    </xdr:from>
    <xdr:to>
      <xdr:col>55</xdr:col>
      <xdr:colOff>88900</xdr:colOff>
      <xdr:row>51</xdr:row>
      <xdr:rowOff>46507</xdr:rowOff>
    </xdr:to>
    <xdr:cxnSp macro="">
      <xdr:nvCxnSpPr>
        <xdr:cNvPr id="346" name="直線コネクタ 345"/>
        <xdr:cNvCxnSpPr/>
      </xdr:nvCxnSpPr>
      <xdr:spPr>
        <a:xfrm>
          <a:off x="10388600" y="879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140005</xdr:rowOff>
    </xdr:from>
    <xdr:to>
      <xdr:col>55</xdr:col>
      <xdr:colOff>0</xdr:colOff>
      <xdr:row>59</xdr:row>
      <xdr:rowOff>3759</xdr:rowOff>
    </xdr:to>
    <xdr:cxnSp macro="">
      <xdr:nvCxnSpPr>
        <xdr:cNvPr id="347" name="直線コネクタ 346"/>
        <xdr:cNvCxnSpPr/>
      </xdr:nvCxnSpPr>
      <xdr:spPr>
        <a:xfrm>
          <a:off x="9639300" y="10084105"/>
          <a:ext cx="8382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158564</xdr:rowOff>
    </xdr:from>
    <xdr:ext cx="469744" cy="259045"/>
    <xdr:sp macro="" textlink="">
      <xdr:nvSpPr>
        <xdr:cNvPr id="348" name="農林水産業費平均値テキスト"/>
        <xdr:cNvSpPr txBox="1"/>
      </xdr:nvSpPr>
      <xdr:spPr>
        <a:xfrm>
          <a:off x="10528300" y="9759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135687</xdr:rowOff>
    </xdr:from>
    <xdr:to>
      <xdr:col>55</xdr:col>
      <xdr:colOff>50800</xdr:colOff>
      <xdr:row>58</xdr:row>
      <xdr:rowOff>65837</xdr:rowOff>
    </xdr:to>
    <xdr:sp macro="" textlink="">
      <xdr:nvSpPr>
        <xdr:cNvPr id="349" name="フローチャート: 判断 348"/>
        <xdr:cNvSpPr/>
      </xdr:nvSpPr>
      <xdr:spPr>
        <a:xfrm>
          <a:off x="104267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140005</xdr:rowOff>
    </xdr:from>
    <xdr:to>
      <xdr:col>50</xdr:col>
      <xdr:colOff>114300</xdr:colOff>
      <xdr:row>58</xdr:row>
      <xdr:rowOff>150902</xdr:rowOff>
    </xdr:to>
    <xdr:cxnSp macro="">
      <xdr:nvCxnSpPr>
        <xdr:cNvPr id="350" name="直線コネクタ 349"/>
        <xdr:cNvCxnSpPr/>
      </xdr:nvCxnSpPr>
      <xdr:spPr>
        <a:xfrm flipV="1">
          <a:off x="8750300" y="10084105"/>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144450</xdr:rowOff>
    </xdr:from>
    <xdr:to>
      <xdr:col>50</xdr:col>
      <xdr:colOff>165100</xdr:colOff>
      <xdr:row>58</xdr:row>
      <xdr:rowOff>74600</xdr:rowOff>
    </xdr:to>
    <xdr:sp macro="" textlink="">
      <xdr:nvSpPr>
        <xdr:cNvPr id="351" name="フローチャート: 判断 350"/>
        <xdr:cNvSpPr/>
      </xdr:nvSpPr>
      <xdr:spPr>
        <a:xfrm>
          <a:off x="9588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91127</xdr:rowOff>
    </xdr:from>
    <xdr:ext cx="469744" cy="259045"/>
    <xdr:sp macro="" textlink="">
      <xdr:nvSpPr>
        <xdr:cNvPr id="352" name="テキスト ボックス 351"/>
        <xdr:cNvSpPr txBox="1"/>
      </xdr:nvSpPr>
      <xdr:spPr>
        <a:xfrm>
          <a:off x="9404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123546</xdr:rowOff>
    </xdr:from>
    <xdr:to>
      <xdr:col>45</xdr:col>
      <xdr:colOff>177800</xdr:colOff>
      <xdr:row>58</xdr:row>
      <xdr:rowOff>150902</xdr:rowOff>
    </xdr:to>
    <xdr:cxnSp macro="">
      <xdr:nvCxnSpPr>
        <xdr:cNvPr id="353" name="直線コネクタ 352"/>
        <xdr:cNvCxnSpPr/>
      </xdr:nvCxnSpPr>
      <xdr:spPr>
        <a:xfrm>
          <a:off x="7861300" y="10067646"/>
          <a:ext cx="8890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104216</xdr:rowOff>
    </xdr:from>
    <xdr:to>
      <xdr:col>46</xdr:col>
      <xdr:colOff>38100</xdr:colOff>
      <xdr:row>58</xdr:row>
      <xdr:rowOff>34366</xdr:rowOff>
    </xdr:to>
    <xdr:sp macro="" textlink="">
      <xdr:nvSpPr>
        <xdr:cNvPr id="354" name="フローチャート: 判断 353"/>
        <xdr:cNvSpPr/>
      </xdr:nvSpPr>
      <xdr:spPr>
        <a:xfrm>
          <a:off x="8699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50893</xdr:rowOff>
    </xdr:from>
    <xdr:ext cx="469744" cy="259045"/>
    <xdr:sp macro="" textlink="">
      <xdr:nvSpPr>
        <xdr:cNvPr id="355" name="テキスト ボックス 354"/>
        <xdr:cNvSpPr txBox="1"/>
      </xdr:nvSpPr>
      <xdr:spPr>
        <a:xfrm>
          <a:off x="8515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123546</xdr:rowOff>
    </xdr:from>
    <xdr:to>
      <xdr:col>41</xdr:col>
      <xdr:colOff>50800</xdr:colOff>
      <xdr:row>58</xdr:row>
      <xdr:rowOff>139167</xdr:rowOff>
    </xdr:to>
    <xdr:cxnSp macro="">
      <xdr:nvCxnSpPr>
        <xdr:cNvPr id="356" name="直線コネクタ 355"/>
        <xdr:cNvCxnSpPr/>
      </xdr:nvCxnSpPr>
      <xdr:spPr>
        <a:xfrm flipV="1">
          <a:off x="6972300" y="10067646"/>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120980</xdr:rowOff>
    </xdr:from>
    <xdr:to>
      <xdr:col>41</xdr:col>
      <xdr:colOff>101600</xdr:colOff>
      <xdr:row>58</xdr:row>
      <xdr:rowOff>51130</xdr:rowOff>
    </xdr:to>
    <xdr:sp macro="" textlink="">
      <xdr:nvSpPr>
        <xdr:cNvPr id="357" name="フローチャート: 判断 356"/>
        <xdr:cNvSpPr/>
      </xdr:nvSpPr>
      <xdr:spPr>
        <a:xfrm>
          <a:off x="7810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67657</xdr:rowOff>
    </xdr:from>
    <xdr:ext cx="469744" cy="259045"/>
    <xdr:sp macro="" textlink="">
      <xdr:nvSpPr>
        <xdr:cNvPr id="358" name="テキスト ボックス 357"/>
        <xdr:cNvSpPr txBox="1"/>
      </xdr:nvSpPr>
      <xdr:spPr>
        <a:xfrm>
          <a:off x="7626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88747</xdr:rowOff>
    </xdr:from>
    <xdr:to>
      <xdr:col>36</xdr:col>
      <xdr:colOff>165100</xdr:colOff>
      <xdr:row>58</xdr:row>
      <xdr:rowOff>18897</xdr:rowOff>
    </xdr:to>
    <xdr:sp macro="" textlink="">
      <xdr:nvSpPr>
        <xdr:cNvPr id="359" name="フローチャート: 判断 358"/>
        <xdr:cNvSpPr/>
      </xdr:nvSpPr>
      <xdr:spPr>
        <a:xfrm>
          <a:off x="6921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35424</xdr:rowOff>
    </xdr:from>
    <xdr:ext cx="469744" cy="259045"/>
    <xdr:sp macro="" textlink="">
      <xdr:nvSpPr>
        <xdr:cNvPr id="360" name="テキスト ボックス 359"/>
        <xdr:cNvSpPr txBox="1"/>
      </xdr:nvSpPr>
      <xdr:spPr>
        <a:xfrm>
          <a:off x="6737428" y="96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124409</xdr:rowOff>
    </xdr:from>
    <xdr:to>
      <xdr:col>55</xdr:col>
      <xdr:colOff>50800</xdr:colOff>
      <xdr:row>59</xdr:row>
      <xdr:rowOff>54559</xdr:rowOff>
    </xdr:to>
    <xdr:sp macro="" textlink="">
      <xdr:nvSpPr>
        <xdr:cNvPr id="366" name="楕円 365"/>
        <xdr:cNvSpPr/>
      </xdr:nvSpPr>
      <xdr:spPr>
        <a:xfrm>
          <a:off x="10426700" y="1006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39336</xdr:rowOff>
    </xdr:from>
    <xdr:ext cx="378565" cy="259045"/>
    <xdr:sp macro="" textlink="">
      <xdr:nvSpPr>
        <xdr:cNvPr id="367" name="農林水産業費該当値テキスト"/>
        <xdr:cNvSpPr txBox="1"/>
      </xdr:nvSpPr>
      <xdr:spPr>
        <a:xfrm>
          <a:off x="10528300" y="9983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89205</xdr:rowOff>
    </xdr:from>
    <xdr:to>
      <xdr:col>50</xdr:col>
      <xdr:colOff>165100</xdr:colOff>
      <xdr:row>59</xdr:row>
      <xdr:rowOff>19355</xdr:rowOff>
    </xdr:to>
    <xdr:sp macro="" textlink="">
      <xdr:nvSpPr>
        <xdr:cNvPr id="368" name="楕円 367"/>
        <xdr:cNvSpPr/>
      </xdr:nvSpPr>
      <xdr:spPr>
        <a:xfrm>
          <a:off x="9588500" y="100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10482</xdr:rowOff>
    </xdr:from>
    <xdr:ext cx="378565" cy="259045"/>
    <xdr:sp macro="" textlink="">
      <xdr:nvSpPr>
        <xdr:cNvPr id="369" name="テキスト ボックス 368"/>
        <xdr:cNvSpPr txBox="1"/>
      </xdr:nvSpPr>
      <xdr:spPr>
        <a:xfrm>
          <a:off x="9450017" y="10126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100102</xdr:rowOff>
    </xdr:from>
    <xdr:to>
      <xdr:col>46</xdr:col>
      <xdr:colOff>38100</xdr:colOff>
      <xdr:row>59</xdr:row>
      <xdr:rowOff>30252</xdr:rowOff>
    </xdr:to>
    <xdr:sp macro="" textlink="">
      <xdr:nvSpPr>
        <xdr:cNvPr id="370" name="楕円 369"/>
        <xdr:cNvSpPr/>
      </xdr:nvSpPr>
      <xdr:spPr>
        <a:xfrm>
          <a:off x="8699500" y="1004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21379</xdr:rowOff>
    </xdr:from>
    <xdr:ext cx="378565" cy="259045"/>
    <xdr:sp macro="" textlink="">
      <xdr:nvSpPr>
        <xdr:cNvPr id="371" name="テキスト ボックス 370"/>
        <xdr:cNvSpPr txBox="1"/>
      </xdr:nvSpPr>
      <xdr:spPr>
        <a:xfrm>
          <a:off x="8561017" y="10136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72746</xdr:rowOff>
    </xdr:from>
    <xdr:to>
      <xdr:col>41</xdr:col>
      <xdr:colOff>101600</xdr:colOff>
      <xdr:row>59</xdr:row>
      <xdr:rowOff>2896</xdr:rowOff>
    </xdr:to>
    <xdr:sp macro="" textlink="">
      <xdr:nvSpPr>
        <xdr:cNvPr id="372" name="楕円 371"/>
        <xdr:cNvSpPr/>
      </xdr:nvSpPr>
      <xdr:spPr>
        <a:xfrm>
          <a:off x="7810500" y="1001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165473</xdr:rowOff>
    </xdr:from>
    <xdr:ext cx="469744" cy="259045"/>
    <xdr:sp macro="" textlink="">
      <xdr:nvSpPr>
        <xdr:cNvPr id="373" name="テキスト ボックス 372"/>
        <xdr:cNvSpPr txBox="1"/>
      </xdr:nvSpPr>
      <xdr:spPr>
        <a:xfrm>
          <a:off x="7626428" y="1010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88367</xdr:rowOff>
    </xdr:from>
    <xdr:to>
      <xdr:col>36</xdr:col>
      <xdr:colOff>165100</xdr:colOff>
      <xdr:row>59</xdr:row>
      <xdr:rowOff>18517</xdr:rowOff>
    </xdr:to>
    <xdr:sp macro="" textlink="">
      <xdr:nvSpPr>
        <xdr:cNvPr id="374" name="楕円 373"/>
        <xdr:cNvSpPr/>
      </xdr:nvSpPr>
      <xdr:spPr>
        <a:xfrm>
          <a:off x="6921500" y="1003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9644</xdr:rowOff>
    </xdr:from>
    <xdr:ext cx="469744" cy="259045"/>
    <xdr:sp macro="" textlink="">
      <xdr:nvSpPr>
        <xdr:cNvPr id="375" name="テキスト ボックス 374"/>
        <xdr:cNvSpPr txBox="1"/>
      </xdr:nvSpPr>
      <xdr:spPr>
        <a:xfrm>
          <a:off x="6737428" y="10125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161760</xdr:rowOff>
    </xdr:from>
    <xdr:to>
      <xdr:col>54</xdr:col>
      <xdr:colOff>189865</xdr:colOff>
      <xdr:row>79</xdr:row>
      <xdr:rowOff>6578</xdr:rowOff>
    </xdr:to>
    <xdr:cxnSp macro="">
      <xdr:nvCxnSpPr>
        <xdr:cNvPr id="399" name="直線コネクタ 398"/>
        <xdr:cNvCxnSpPr/>
      </xdr:nvCxnSpPr>
      <xdr:spPr>
        <a:xfrm flipV="1">
          <a:off x="10475595" y="12163260"/>
          <a:ext cx="1270" cy="138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10405</xdr:rowOff>
    </xdr:from>
    <xdr:ext cx="378565" cy="259045"/>
    <xdr:sp macro="" textlink="">
      <xdr:nvSpPr>
        <xdr:cNvPr id="400" name="商工費最小値テキスト"/>
        <xdr:cNvSpPr txBox="1"/>
      </xdr:nvSpPr>
      <xdr:spPr>
        <a:xfrm>
          <a:off x="10528300" y="13554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6578</xdr:rowOff>
    </xdr:from>
    <xdr:to>
      <xdr:col>55</xdr:col>
      <xdr:colOff>88900</xdr:colOff>
      <xdr:row>79</xdr:row>
      <xdr:rowOff>6578</xdr:rowOff>
    </xdr:to>
    <xdr:cxnSp macro="">
      <xdr:nvCxnSpPr>
        <xdr:cNvPr id="401" name="直線コネクタ 400"/>
        <xdr:cNvCxnSpPr/>
      </xdr:nvCxnSpPr>
      <xdr:spPr>
        <a:xfrm>
          <a:off x="10388600" y="1355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108437</xdr:rowOff>
    </xdr:from>
    <xdr:ext cx="534377" cy="259045"/>
    <xdr:sp macro="" textlink="">
      <xdr:nvSpPr>
        <xdr:cNvPr id="402" name="商工費最大値テキスト"/>
        <xdr:cNvSpPr txBox="1"/>
      </xdr:nvSpPr>
      <xdr:spPr>
        <a:xfrm>
          <a:off x="10528300" y="1193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161760</xdr:rowOff>
    </xdr:from>
    <xdr:to>
      <xdr:col>55</xdr:col>
      <xdr:colOff>88900</xdr:colOff>
      <xdr:row>70</xdr:row>
      <xdr:rowOff>161760</xdr:rowOff>
    </xdr:to>
    <xdr:cxnSp macro="">
      <xdr:nvCxnSpPr>
        <xdr:cNvPr id="403" name="直線コネクタ 402"/>
        <xdr:cNvCxnSpPr/>
      </xdr:nvCxnSpPr>
      <xdr:spPr>
        <a:xfrm>
          <a:off x="10388600" y="1216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12027</xdr:rowOff>
    </xdr:from>
    <xdr:to>
      <xdr:col>55</xdr:col>
      <xdr:colOff>0</xdr:colOff>
      <xdr:row>78</xdr:row>
      <xdr:rowOff>99391</xdr:rowOff>
    </xdr:to>
    <xdr:cxnSp macro="">
      <xdr:nvCxnSpPr>
        <xdr:cNvPr id="404" name="直線コネクタ 403"/>
        <xdr:cNvCxnSpPr/>
      </xdr:nvCxnSpPr>
      <xdr:spPr>
        <a:xfrm flipV="1">
          <a:off x="9639300" y="13385127"/>
          <a:ext cx="838200" cy="8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148125</xdr:rowOff>
    </xdr:from>
    <xdr:ext cx="469744" cy="259045"/>
    <xdr:sp macro="" textlink="">
      <xdr:nvSpPr>
        <xdr:cNvPr id="405" name="商工費平均値テキスト"/>
        <xdr:cNvSpPr txBox="1"/>
      </xdr:nvSpPr>
      <xdr:spPr>
        <a:xfrm>
          <a:off x="10528300" y="13178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125248</xdr:rowOff>
    </xdr:from>
    <xdr:to>
      <xdr:col>55</xdr:col>
      <xdr:colOff>50800</xdr:colOff>
      <xdr:row>78</xdr:row>
      <xdr:rowOff>55398</xdr:rowOff>
    </xdr:to>
    <xdr:sp macro="" textlink="">
      <xdr:nvSpPr>
        <xdr:cNvPr id="406" name="フローチャート: 判断 405"/>
        <xdr:cNvSpPr/>
      </xdr:nvSpPr>
      <xdr:spPr>
        <a:xfrm>
          <a:off x="104267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84759</xdr:rowOff>
    </xdr:from>
    <xdr:to>
      <xdr:col>50</xdr:col>
      <xdr:colOff>114300</xdr:colOff>
      <xdr:row>78</xdr:row>
      <xdr:rowOff>99391</xdr:rowOff>
    </xdr:to>
    <xdr:cxnSp macro="">
      <xdr:nvCxnSpPr>
        <xdr:cNvPr id="407" name="直線コネクタ 406"/>
        <xdr:cNvCxnSpPr/>
      </xdr:nvCxnSpPr>
      <xdr:spPr>
        <a:xfrm>
          <a:off x="8750300" y="13457859"/>
          <a:ext cx="889000" cy="1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155460</xdr:rowOff>
    </xdr:from>
    <xdr:to>
      <xdr:col>50</xdr:col>
      <xdr:colOff>165100</xdr:colOff>
      <xdr:row>78</xdr:row>
      <xdr:rowOff>85610</xdr:rowOff>
    </xdr:to>
    <xdr:sp macro="" textlink="">
      <xdr:nvSpPr>
        <xdr:cNvPr id="408" name="フローチャート: 判断 407"/>
        <xdr:cNvSpPr/>
      </xdr:nvSpPr>
      <xdr:spPr>
        <a:xfrm>
          <a:off x="9588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102137</xdr:rowOff>
    </xdr:from>
    <xdr:ext cx="469744" cy="259045"/>
    <xdr:sp macro="" textlink="">
      <xdr:nvSpPr>
        <xdr:cNvPr id="409" name="テキスト ボックス 408"/>
        <xdr:cNvSpPr txBox="1"/>
      </xdr:nvSpPr>
      <xdr:spPr>
        <a:xfrm>
          <a:off x="9404428" y="13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84759</xdr:rowOff>
    </xdr:from>
    <xdr:to>
      <xdr:col>45</xdr:col>
      <xdr:colOff>177800</xdr:colOff>
      <xdr:row>78</xdr:row>
      <xdr:rowOff>88494</xdr:rowOff>
    </xdr:to>
    <xdr:cxnSp macro="">
      <xdr:nvCxnSpPr>
        <xdr:cNvPr id="410" name="直線コネクタ 409"/>
        <xdr:cNvCxnSpPr/>
      </xdr:nvCxnSpPr>
      <xdr:spPr>
        <a:xfrm flipV="1">
          <a:off x="7861300" y="13457859"/>
          <a:ext cx="8890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141973</xdr:rowOff>
    </xdr:from>
    <xdr:to>
      <xdr:col>46</xdr:col>
      <xdr:colOff>38100</xdr:colOff>
      <xdr:row>78</xdr:row>
      <xdr:rowOff>72123</xdr:rowOff>
    </xdr:to>
    <xdr:sp macro="" textlink="">
      <xdr:nvSpPr>
        <xdr:cNvPr id="411" name="フローチャート: 判断 410"/>
        <xdr:cNvSpPr/>
      </xdr:nvSpPr>
      <xdr:spPr>
        <a:xfrm>
          <a:off x="8699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88650</xdr:rowOff>
    </xdr:from>
    <xdr:ext cx="469744" cy="259045"/>
    <xdr:sp macro="" textlink="">
      <xdr:nvSpPr>
        <xdr:cNvPr id="412" name="テキスト ボックス 411"/>
        <xdr:cNvSpPr txBox="1"/>
      </xdr:nvSpPr>
      <xdr:spPr>
        <a:xfrm>
          <a:off x="8515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12788</xdr:rowOff>
    </xdr:from>
    <xdr:to>
      <xdr:col>41</xdr:col>
      <xdr:colOff>50800</xdr:colOff>
      <xdr:row>78</xdr:row>
      <xdr:rowOff>88494</xdr:rowOff>
    </xdr:to>
    <xdr:cxnSp macro="">
      <xdr:nvCxnSpPr>
        <xdr:cNvPr id="413" name="直線コネクタ 412"/>
        <xdr:cNvCxnSpPr/>
      </xdr:nvCxnSpPr>
      <xdr:spPr>
        <a:xfrm>
          <a:off x="6972300" y="13385888"/>
          <a:ext cx="889000" cy="7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138658</xdr:rowOff>
    </xdr:from>
    <xdr:to>
      <xdr:col>41</xdr:col>
      <xdr:colOff>101600</xdr:colOff>
      <xdr:row>78</xdr:row>
      <xdr:rowOff>68808</xdr:rowOff>
    </xdr:to>
    <xdr:sp macro="" textlink="">
      <xdr:nvSpPr>
        <xdr:cNvPr id="414" name="フローチャート: 判断 413"/>
        <xdr:cNvSpPr/>
      </xdr:nvSpPr>
      <xdr:spPr>
        <a:xfrm>
          <a:off x="7810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85335</xdr:rowOff>
    </xdr:from>
    <xdr:ext cx="469744" cy="259045"/>
    <xdr:sp macro="" textlink="">
      <xdr:nvSpPr>
        <xdr:cNvPr id="415" name="テキスト ボックス 414"/>
        <xdr:cNvSpPr txBox="1"/>
      </xdr:nvSpPr>
      <xdr:spPr>
        <a:xfrm>
          <a:off x="7626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65278</xdr:rowOff>
    </xdr:from>
    <xdr:to>
      <xdr:col>36</xdr:col>
      <xdr:colOff>165100</xdr:colOff>
      <xdr:row>77</xdr:row>
      <xdr:rowOff>166878</xdr:rowOff>
    </xdr:to>
    <xdr:sp macro="" textlink="">
      <xdr:nvSpPr>
        <xdr:cNvPr id="416" name="フローチャート: 判断 415"/>
        <xdr:cNvSpPr/>
      </xdr:nvSpPr>
      <xdr:spPr>
        <a:xfrm>
          <a:off x="6921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11955</xdr:rowOff>
    </xdr:from>
    <xdr:ext cx="469744" cy="259045"/>
    <xdr:sp macro="" textlink="">
      <xdr:nvSpPr>
        <xdr:cNvPr id="417" name="テキスト ボックス 416"/>
        <xdr:cNvSpPr txBox="1"/>
      </xdr:nvSpPr>
      <xdr:spPr>
        <a:xfrm>
          <a:off x="6737428" y="1304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132677</xdr:rowOff>
    </xdr:from>
    <xdr:to>
      <xdr:col>55</xdr:col>
      <xdr:colOff>50800</xdr:colOff>
      <xdr:row>78</xdr:row>
      <xdr:rowOff>62827</xdr:rowOff>
    </xdr:to>
    <xdr:sp macro="" textlink="">
      <xdr:nvSpPr>
        <xdr:cNvPr id="423" name="楕円 422"/>
        <xdr:cNvSpPr/>
      </xdr:nvSpPr>
      <xdr:spPr>
        <a:xfrm>
          <a:off x="10426700" y="1333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111104</xdr:rowOff>
    </xdr:from>
    <xdr:ext cx="469744" cy="259045"/>
    <xdr:sp macro="" textlink="">
      <xdr:nvSpPr>
        <xdr:cNvPr id="424" name="商工費該当値テキスト"/>
        <xdr:cNvSpPr txBox="1"/>
      </xdr:nvSpPr>
      <xdr:spPr>
        <a:xfrm>
          <a:off x="10528300" y="1331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48591</xdr:rowOff>
    </xdr:from>
    <xdr:to>
      <xdr:col>50</xdr:col>
      <xdr:colOff>165100</xdr:colOff>
      <xdr:row>78</xdr:row>
      <xdr:rowOff>150191</xdr:rowOff>
    </xdr:to>
    <xdr:sp macro="" textlink="">
      <xdr:nvSpPr>
        <xdr:cNvPr id="425" name="楕円 424"/>
        <xdr:cNvSpPr/>
      </xdr:nvSpPr>
      <xdr:spPr>
        <a:xfrm>
          <a:off x="9588500" y="1342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141318</xdr:rowOff>
    </xdr:from>
    <xdr:ext cx="469744" cy="259045"/>
    <xdr:sp macro="" textlink="">
      <xdr:nvSpPr>
        <xdr:cNvPr id="426" name="テキスト ボックス 425"/>
        <xdr:cNvSpPr txBox="1"/>
      </xdr:nvSpPr>
      <xdr:spPr>
        <a:xfrm>
          <a:off x="9404428" y="13514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33959</xdr:rowOff>
    </xdr:from>
    <xdr:to>
      <xdr:col>46</xdr:col>
      <xdr:colOff>38100</xdr:colOff>
      <xdr:row>78</xdr:row>
      <xdr:rowOff>135559</xdr:rowOff>
    </xdr:to>
    <xdr:sp macro="" textlink="">
      <xdr:nvSpPr>
        <xdr:cNvPr id="427" name="楕円 426"/>
        <xdr:cNvSpPr/>
      </xdr:nvSpPr>
      <xdr:spPr>
        <a:xfrm>
          <a:off x="8699500" y="1340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126686</xdr:rowOff>
    </xdr:from>
    <xdr:ext cx="469744" cy="259045"/>
    <xdr:sp macro="" textlink="">
      <xdr:nvSpPr>
        <xdr:cNvPr id="428" name="テキスト ボックス 427"/>
        <xdr:cNvSpPr txBox="1"/>
      </xdr:nvSpPr>
      <xdr:spPr>
        <a:xfrm>
          <a:off x="8515428" y="13499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37694</xdr:rowOff>
    </xdr:from>
    <xdr:to>
      <xdr:col>41</xdr:col>
      <xdr:colOff>101600</xdr:colOff>
      <xdr:row>78</xdr:row>
      <xdr:rowOff>139294</xdr:rowOff>
    </xdr:to>
    <xdr:sp macro="" textlink="">
      <xdr:nvSpPr>
        <xdr:cNvPr id="429" name="楕円 428"/>
        <xdr:cNvSpPr/>
      </xdr:nvSpPr>
      <xdr:spPr>
        <a:xfrm>
          <a:off x="7810500" y="1341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130421</xdr:rowOff>
    </xdr:from>
    <xdr:ext cx="469744" cy="259045"/>
    <xdr:sp macro="" textlink="">
      <xdr:nvSpPr>
        <xdr:cNvPr id="430" name="テキスト ボックス 429"/>
        <xdr:cNvSpPr txBox="1"/>
      </xdr:nvSpPr>
      <xdr:spPr>
        <a:xfrm>
          <a:off x="7626428" y="1350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133438</xdr:rowOff>
    </xdr:from>
    <xdr:to>
      <xdr:col>36</xdr:col>
      <xdr:colOff>165100</xdr:colOff>
      <xdr:row>78</xdr:row>
      <xdr:rowOff>63588</xdr:rowOff>
    </xdr:to>
    <xdr:sp macro="" textlink="">
      <xdr:nvSpPr>
        <xdr:cNvPr id="431" name="楕円 430"/>
        <xdr:cNvSpPr/>
      </xdr:nvSpPr>
      <xdr:spPr>
        <a:xfrm>
          <a:off x="6921500" y="1333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54715</xdr:rowOff>
    </xdr:from>
    <xdr:ext cx="469744" cy="259045"/>
    <xdr:sp macro="" textlink="">
      <xdr:nvSpPr>
        <xdr:cNvPr id="432" name="テキスト ボックス 431"/>
        <xdr:cNvSpPr txBox="1"/>
      </xdr:nvSpPr>
      <xdr:spPr>
        <a:xfrm>
          <a:off x="6737428" y="1342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5" name="テキスト ボックス 444"/>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5" name="テキスト ボックス 45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42807</xdr:rowOff>
    </xdr:from>
    <xdr:to>
      <xdr:col>54</xdr:col>
      <xdr:colOff>189865</xdr:colOff>
      <xdr:row>98</xdr:row>
      <xdr:rowOff>138460</xdr:rowOff>
    </xdr:to>
    <xdr:cxnSp macro="">
      <xdr:nvCxnSpPr>
        <xdr:cNvPr id="459" name="直線コネクタ 458"/>
        <xdr:cNvCxnSpPr/>
      </xdr:nvCxnSpPr>
      <xdr:spPr>
        <a:xfrm flipV="1">
          <a:off x="10475595" y="15473307"/>
          <a:ext cx="1270" cy="14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142287</xdr:rowOff>
    </xdr:from>
    <xdr:ext cx="534377" cy="259045"/>
    <xdr:sp macro="" textlink="">
      <xdr:nvSpPr>
        <xdr:cNvPr id="460" name="土木費最小値テキスト"/>
        <xdr:cNvSpPr txBox="1"/>
      </xdr:nvSpPr>
      <xdr:spPr>
        <a:xfrm>
          <a:off x="10528300" y="1694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138460</xdr:rowOff>
    </xdr:from>
    <xdr:to>
      <xdr:col>55</xdr:col>
      <xdr:colOff>88900</xdr:colOff>
      <xdr:row>98</xdr:row>
      <xdr:rowOff>138460</xdr:rowOff>
    </xdr:to>
    <xdr:cxnSp macro="">
      <xdr:nvCxnSpPr>
        <xdr:cNvPr id="461" name="直線コネクタ 460"/>
        <xdr:cNvCxnSpPr/>
      </xdr:nvCxnSpPr>
      <xdr:spPr>
        <a:xfrm>
          <a:off x="10388600" y="1694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160934</xdr:rowOff>
    </xdr:from>
    <xdr:ext cx="534377" cy="259045"/>
    <xdr:sp macro="" textlink="">
      <xdr:nvSpPr>
        <xdr:cNvPr id="462" name="土木費最大値テキスト"/>
        <xdr:cNvSpPr txBox="1"/>
      </xdr:nvSpPr>
      <xdr:spPr>
        <a:xfrm>
          <a:off x="10528300" y="152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42807</xdr:rowOff>
    </xdr:from>
    <xdr:to>
      <xdr:col>55</xdr:col>
      <xdr:colOff>88900</xdr:colOff>
      <xdr:row>90</xdr:row>
      <xdr:rowOff>42807</xdr:rowOff>
    </xdr:to>
    <xdr:cxnSp macro="">
      <xdr:nvCxnSpPr>
        <xdr:cNvPr id="463" name="直線コネクタ 462"/>
        <xdr:cNvCxnSpPr/>
      </xdr:nvCxnSpPr>
      <xdr:spPr>
        <a:xfrm>
          <a:off x="10388600" y="154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22658</xdr:rowOff>
    </xdr:from>
    <xdr:to>
      <xdr:col>55</xdr:col>
      <xdr:colOff>0</xdr:colOff>
      <xdr:row>96</xdr:row>
      <xdr:rowOff>164356</xdr:rowOff>
    </xdr:to>
    <xdr:cxnSp macro="">
      <xdr:nvCxnSpPr>
        <xdr:cNvPr id="464" name="直線コネクタ 463"/>
        <xdr:cNvCxnSpPr/>
      </xdr:nvCxnSpPr>
      <xdr:spPr>
        <a:xfrm flipV="1">
          <a:off x="9639300" y="16481858"/>
          <a:ext cx="838200" cy="14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7111</xdr:rowOff>
    </xdr:from>
    <xdr:ext cx="534377" cy="259045"/>
    <xdr:sp macro="" textlink="">
      <xdr:nvSpPr>
        <xdr:cNvPr id="465" name="土木費平均値テキスト"/>
        <xdr:cNvSpPr txBox="1"/>
      </xdr:nvSpPr>
      <xdr:spPr>
        <a:xfrm>
          <a:off x="10528300" y="16123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155684</xdr:rowOff>
    </xdr:from>
    <xdr:to>
      <xdr:col>55</xdr:col>
      <xdr:colOff>50800</xdr:colOff>
      <xdr:row>95</xdr:row>
      <xdr:rowOff>85834</xdr:rowOff>
    </xdr:to>
    <xdr:sp macro="" textlink="">
      <xdr:nvSpPr>
        <xdr:cNvPr id="466" name="フローチャート: 判断 465"/>
        <xdr:cNvSpPr/>
      </xdr:nvSpPr>
      <xdr:spPr>
        <a:xfrm>
          <a:off x="104267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11685</xdr:rowOff>
    </xdr:from>
    <xdr:to>
      <xdr:col>50</xdr:col>
      <xdr:colOff>114300</xdr:colOff>
      <xdr:row>96</xdr:row>
      <xdr:rowOff>164356</xdr:rowOff>
    </xdr:to>
    <xdr:cxnSp macro="">
      <xdr:nvCxnSpPr>
        <xdr:cNvPr id="467" name="直線コネクタ 466"/>
        <xdr:cNvCxnSpPr/>
      </xdr:nvCxnSpPr>
      <xdr:spPr>
        <a:xfrm>
          <a:off x="8750300" y="16470885"/>
          <a:ext cx="889000" cy="15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148695</xdr:rowOff>
    </xdr:from>
    <xdr:to>
      <xdr:col>50</xdr:col>
      <xdr:colOff>165100</xdr:colOff>
      <xdr:row>95</xdr:row>
      <xdr:rowOff>78845</xdr:rowOff>
    </xdr:to>
    <xdr:sp macro="" textlink="">
      <xdr:nvSpPr>
        <xdr:cNvPr id="468" name="フローチャート: 判断 467"/>
        <xdr:cNvSpPr/>
      </xdr:nvSpPr>
      <xdr:spPr>
        <a:xfrm>
          <a:off x="9588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95372</xdr:rowOff>
    </xdr:from>
    <xdr:ext cx="534377" cy="259045"/>
    <xdr:sp macro="" textlink="">
      <xdr:nvSpPr>
        <xdr:cNvPr id="469" name="テキスト ボックス 468"/>
        <xdr:cNvSpPr txBox="1"/>
      </xdr:nvSpPr>
      <xdr:spPr>
        <a:xfrm>
          <a:off x="9372111" y="160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11685</xdr:rowOff>
    </xdr:from>
    <xdr:to>
      <xdr:col>45</xdr:col>
      <xdr:colOff>177800</xdr:colOff>
      <xdr:row>96</xdr:row>
      <xdr:rowOff>54203</xdr:rowOff>
    </xdr:to>
    <xdr:cxnSp macro="">
      <xdr:nvCxnSpPr>
        <xdr:cNvPr id="470" name="直線コネクタ 469"/>
        <xdr:cNvCxnSpPr/>
      </xdr:nvCxnSpPr>
      <xdr:spPr>
        <a:xfrm flipV="1">
          <a:off x="7861300" y="16470885"/>
          <a:ext cx="889000" cy="4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65126</xdr:rowOff>
    </xdr:from>
    <xdr:to>
      <xdr:col>46</xdr:col>
      <xdr:colOff>38100</xdr:colOff>
      <xdr:row>94</xdr:row>
      <xdr:rowOff>166726</xdr:rowOff>
    </xdr:to>
    <xdr:sp macro="" textlink="">
      <xdr:nvSpPr>
        <xdr:cNvPr id="471" name="フローチャート: 判断 470"/>
        <xdr:cNvSpPr/>
      </xdr:nvSpPr>
      <xdr:spPr>
        <a:xfrm>
          <a:off x="8699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11803</xdr:rowOff>
    </xdr:from>
    <xdr:ext cx="534377" cy="259045"/>
    <xdr:sp macro="" textlink="">
      <xdr:nvSpPr>
        <xdr:cNvPr id="472" name="テキスト ボックス 471"/>
        <xdr:cNvSpPr txBox="1"/>
      </xdr:nvSpPr>
      <xdr:spPr>
        <a:xfrm>
          <a:off x="8483111" y="1595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48521</xdr:rowOff>
    </xdr:from>
    <xdr:to>
      <xdr:col>41</xdr:col>
      <xdr:colOff>50800</xdr:colOff>
      <xdr:row>96</xdr:row>
      <xdr:rowOff>54203</xdr:rowOff>
    </xdr:to>
    <xdr:cxnSp macro="">
      <xdr:nvCxnSpPr>
        <xdr:cNvPr id="473" name="直線コネクタ 472"/>
        <xdr:cNvCxnSpPr/>
      </xdr:nvCxnSpPr>
      <xdr:spPr>
        <a:xfrm>
          <a:off x="6972300" y="16336271"/>
          <a:ext cx="889000" cy="17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48960</xdr:rowOff>
    </xdr:from>
    <xdr:to>
      <xdr:col>41</xdr:col>
      <xdr:colOff>101600</xdr:colOff>
      <xdr:row>94</xdr:row>
      <xdr:rowOff>150560</xdr:rowOff>
    </xdr:to>
    <xdr:sp macro="" textlink="">
      <xdr:nvSpPr>
        <xdr:cNvPr id="474" name="フローチャート: 判断 473"/>
        <xdr:cNvSpPr/>
      </xdr:nvSpPr>
      <xdr:spPr>
        <a:xfrm>
          <a:off x="7810500" y="161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167087</xdr:rowOff>
    </xdr:from>
    <xdr:ext cx="534377" cy="259045"/>
    <xdr:sp macro="" textlink="">
      <xdr:nvSpPr>
        <xdr:cNvPr id="475" name="テキスト ボックス 474"/>
        <xdr:cNvSpPr txBox="1"/>
      </xdr:nvSpPr>
      <xdr:spPr>
        <a:xfrm>
          <a:off x="7594111" y="1594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3338</xdr:rowOff>
    </xdr:from>
    <xdr:to>
      <xdr:col>36</xdr:col>
      <xdr:colOff>165100</xdr:colOff>
      <xdr:row>94</xdr:row>
      <xdr:rowOff>104938</xdr:rowOff>
    </xdr:to>
    <xdr:sp macro="" textlink="">
      <xdr:nvSpPr>
        <xdr:cNvPr id="476" name="フローチャート: 判断 475"/>
        <xdr:cNvSpPr/>
      </xdr:nvSpPr>
      <xdr:spPr>
        <a:xfrm>
          <a:off x="6921500" y="1611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121465</xdr:rowOff>
    </xdr:from>
    <xdr:ext cx="534377" cy="259045"/>
    <xdr:sp macro="" textlink="">
      <xdr:nvSpPr>
        <xdr:cNvPr id="477" name="テキスト ボックス 476"/>
        <xdr:cNvSpPr txBox="1"/>
      </xdr:nvSpPr>
      <xdr:spPr>
        <a:xfrm>
          <a:off x="6705111" y="1589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143308</xdr:rowOff>
    </xdr:from>
    <xdr:to>
      <xdr:col>55</xdr:col>
      <xdr:colOff>50800</xdr:colOff>
      <xdr:row>96</xdr:row>
      <xdr:rowOff>73458</xdr:rowOff>
    </xdr:to>
    <xdr:sp macro="" textlink="">
      <xdr:nvSpPr>
        <xdr:cNvPr id="483" name="楕円 482"/>
        <xdr:cNvSpPr/>
      </xdr:nvSpPr>
      <xdr:spPr>
        <a:xfrm>
          <a:off x="10426700" y="1643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121735</xdr:rowOff>
    </xdr:from>
    <xdr:ext cx="534377" cy="259045"/>
    <xdr:sp macro="" textlink="">
      <xdr:nvSpPr>
        <xdr:cNvPr id="484" name="土木費該当値テキスト"/>
        <xdr:cNvSpPr txBox="1"/>
      </xdr:nvSpPr>
      <xdr:spPr>
        <a:xfrm>
          <a:off x="10528300" y="1640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113556</xdr:rowOff>
    </xdr:from>
    <xdr:to>
      <xdr:col>50</xdr:col>
      <xdr:colOff>165100</xdr:colOff>
      <xdr:row>97</xdr:row>
      <xdr:rowOff>43706</xdr:rowOff>
    </xdr:to>
    <xdr:sp macro="" textlink="">
      <xdr:nvSpPr>
        <xdr:cNvPr id="485" name="楕円 484"/>
        <xdr:cNvSpPr/>
      </xdr:nvSpPr>
      <xdr:spPr>
        <a:xfrm>
          <a:off x="9588500" y="1657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34833</xdr:rowOff>
    </xdr:from>
    <xdr:ext cx="534377" cy="259045"/>
    <xdr:sp macro="" textlink="">
      <xdr:nvSpPr>
        <xdr:cNvPr id="486" name="テキスト ボックス 485"/>
        <xdr:cNvSpPr txBox="1"/>
      </xdr:nvSpPr>
      <xdr:spPr>
        <a:xfrm>
          <a:off x="9372111" y="1666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132335</xdr:rowOff>
    </xdr:from>
    <xdr:to>
      <xdr:col>46</xdr:col>
      <xdr:colOff>38100</xdr:colOff>
      <xdr:row>96</xdr:row>
      <xdr:rowOff>62485</xdr:rowOff>
    </xdr:to>
    <xdr:sp macro="" textlink="">
      <xdr:nvSpPr>
        <xdr:cNvPr id="487" name="楕円 486"/>
        <xdr:cNvSpPr/>
      </xdr:nvSpPr>
      <xdr:spPr>
        <a:xfrm>
          <a:off x="8699500" y="1642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53612</xdr:rowOff>
    </xdr:from>
    <xdr:ext cx="534377" cy="259045"/>
    <xdr:sp macro="" textlink="">
      <xdr:nvSpPr>
        <xdr:cNvPr id="488" name="テキスト ボックス 487"/>
        <xdr:cNvSpPr txBox="1"/>
      </xdr:nvSpPr>
      <xdr:spPr>
        <a:xfrm>
          <a:off x="8483111" y="1651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3403</xdr:rowOff>
    </xdr:from>
    <xdr:to>
      <xdr:col>41</xdr:col>
      <xdr:colOff>101600</xdr:colOff>
      <xdr:row>96</xdr:row>
      <xdr:rowOff>105003</xdr:rowOff>
    </xdr:to>
    <xdr:sp macro="" textlink="">
      <xdr:nvSpPr>
        <xdr:cNvPr id="489" name="楕円 488"/>
        <xdr:cNvSpPr/>
      </xdr:nvSpPr>
      <xdr:spPr>
        <a:xfrm>
          <a:off x="7810500" y="1646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96130</xdr:rowOff>
    </xdr:from>
    <xdr:ext cx="534377" cy="259045"/>
    <xdr:sp macro="" textlink="">
      <xdr:nvSpPr>
        <xdr:cNvPr id="490" name="テキスト ボックス 489"/>
        <xdr:cNvSpPr txBox="1"/>
      </xdr:nvSpPr>
      <xdr:spPr>
        <a:xfrm>
          <a:off x="7594111" y="165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169171</xdr:rowOff>
    </xdr:from>
    <xdr:to>
      <xdr:col>36</xdr:col>
      <xdr:colOff>165100</xdr:colOff>
      <xdr:row>95</xdr:row>
      <xdr:rowOff>99321</xdr:rowOff>
    </xdr:to>
    <xdr:sp macro="" textlink="">
      <xdr:nvSpPr>
        <xdr:cNvPr id="491" name="楕円 490"/>
        <xdr:cNvSpPr/>
      </xdr:nvSpPr>
      <xdr:spPr>
        <a:xfrm>
          <a:off x="6921500" y="1628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90448</xdr:rowOff>
    </xdr:from>
    <xdr:ext cx="534377" cy="259045"/>
    <xdr:sp macro="" textlink="">
      <xdr:nvSpPr>
        <xdr:cNvPr id="492" name="テキスト ボックス 491"/>
        <xdr:cNvSpPr txBox="1"/>
      </xdr:nvSpPr>
      <xdr:spPr>
        <a:xfrm>
          <a:off x="6705111" y="1637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5" name="テキスト ボックス 50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24765</xdr:rowOff>
    </xdr:from>
    <xdr:to>
      <xdr:col>85</xdr:col>
      <xdr:colOff>126364</xdr:colOff>
      <xdr:row>39</xdr:row>
      <xdr:rowOff>18669</xdr:rowOff>
    </xdr:to>
    <xdr:cxnSp macro="">
      <xdr:nvCxnSpPr>
        <xdr:cNvPr id="517" name="直線コネクタ 516"/>
        <xdr:cNvCxnSpPr/>
      </xdr:nvCxnSpPr>
      <xdr:spPr>
        <a:xfrm flipV="1">
          <a:off x="16317595" y="5168265"/>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22496</xdr:rowOff>
    </xdr:from>
    <xdr:ext cx="469744" cy="259045"/>
    <xdr:sp macro="" textlink="">
      <xdr:nvSpPr>
        <xdr:cNvPr id="518" name="消防費最小値テキスト"/>
        <xdr:cNvSpPr txBox="1"/>
      </xdr:nvSpPr>
      <xdr:spPr>
        <a:xfrm>
          <a:off x="16370300" y="670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18669</xdr:rowOff>
    </xdr:from>
    <xdr:to>
      <xdr:col>86</xdr:col>
      <xdr:colOff>25400</xdr:colOff>
      <xdr:row>39</xdr:row>
      <xdr:rowOff>18669</xdr:rowOff>
    </xdr:to>
    <xdr:cxnSp macro="">
      <xdr:nvCxnSpPr>
        <xdr:cNvPr id="519" name="直線コネクタ 518"/>
        <xdr:cNvCxnSpPr/>
      </xdr:nvCxnSpPr>
      <xdr:spPr>
        <a:xfrm>
          <a:off x="16230600" y="6705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142892</xdr:rowOff>
    </xdr:from>
    <xdr:ext cx="534377" cy="259045"/>
    <xdr:sp macro="" textlink="">
      <xdr:nvSpPr>
        <xdr:cNvPr id="520" name="消防費最大値テキスト"/>
        <xdr:cNvSpPr txBox="1"/>
      </xdr:nvSpPr>
      <xdr:spPr>
        <a:xfrm>
          <a:off x="16370300" y="49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24765</xdr:rowOff>
    </xdr:from>
    <xdr:to>
      <xdr:col>86</xdr:col>
      <xdr:colOff>25400</xdr:colOff>
      <xdr:row>30</xdr:row>
      <xdr:rowOff>24765</xdr:rowOff>
    </xdr:to>
    <xdr:cxnSp macro="">
      <xdr:nvCxnSpPr>
        <xdr:cNvPr id="521" name="直線コネクタ 520"/>
        <xdr:cNvCxnSpPr/>
      </xdr:nvCxnSpPr>
      <xdr:spPr>
        <a:xfrm>
          <a:off x="16230600" y="51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45847</xdr:rowOff>
    </xdr:from>
    <xdr:to>
      <xdr:col>85</xdr:col>
      <xdr:colOff>127000</xdr:colOff>
      <xdr:row>38</xdr:row>
      <xdr:rowOff>50165</xdr:rowOff>
    </xdr:to>
    <xdr:cxnSp macro="">
      <xdr:nvCxnSpPr>
        <xdr:cNvPr id="522" name="直線コネクタ 521"/>
        <xdr:cNvCxnSpPr/>
      </xdr:nvCxnSpPr>
      <xdr:spPr>
        <a:xfrm>
          <a:off x="15481300" y="6560947"/>
          <a:ext cx="838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154322</xdr:rowOff>
    </xdr:from>
    <xdr:ext cx="534377" cy="259045"/>
    <xdr:sp macro="" textlink="">
      <xdr:nvSpPr>
        <xdr:cNvPr id="523" name="消防費平均値テキスト"/>
        <xdr:cNvSpPr txBox="1"/>
      </xdr:nvSpPr>
      <xdr:spPr>
        <a:xfrm>
          <a:off x="16370300" y="5983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131445</xdr:rowOff>
    </xdr:from>
    <xdr:to>
      <xdr:col>85</xdr:col>
      <xdr:colOff>177800</xdr:colOff>
      <xdr:row>36</xdr:row>
      <xdr:rowOff>61595</xdr:rowOff>
    </xdr:to>
    <xdr:sp macro="" textlink="">
      <xdr:nvSpPr>
        <xdr:cNvPr id="524" name="フローチャート: 判断 523"/>
        <xdr:cNvSpPr/>
      </xdr:nvSpPr>
      <xdr:spPr>
        <a:xfrm>
          <a:off x="162687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45847</xdr:rowOff>
    </xdr:from>
    <xdr:to>
      <xdr:col>81</xdr:col>
      <xdr:colOff>50800</xdr:colOff>
      <xdr:row>38</xdr:row>
      <xdr:rowOff>139827</xdr:rowOff>
    </xdr:to>
    <xdr:cxnSp macro="">
      <xdr:nvCxnSpPr>
        <xdr:cNvPr id="525" name="直線コネクタ 524"/>
        <xdr:cNvCxnSpPr/>
      </xdr:nvCxnSpPr>
      <xdr:spPr>
        <a:xfrm flipV="1">
          <a:off x="14592300" y="6560947"/>
          <a:ext cx="889000" cy="9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40386</xdr:rowOff>
    </xdr:from>
    <xdr:to>
      <xdr:col>81</xdr:col>
      <xdr:colOff>101600</xdr:colOff>
      <xdr:row>36</xdr:row>
      <xdr:rowOff>141986</xdr:rowOff>
    </xdr:to>
    <xdr:sp macro="" textlink="">
      <xdr:nvSpPr>
        <xdr:cNvPr id="526" name="フローチャート: 判断 525"/>
        <xdr:cNvSpPr/>
      </xdr:nvSpPr>
      <xdr:spPr>
        <a:xfrm>
          <a:off x="15430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158513</xdr:rowOff>
    </xdr:from>
    <xdr:ext cx="534377" cy="259045"/>
    <xdr:sp macro="" textlink="">
      <xdr:nvSpPr>
        <xdr:cNvPr id="527" name="テキスト ボックス 526"/>
        <xdr:cNvSpPr txBox="1"/>
      </xdr:nvSpPr>
      <xdr:spPr>
        <a:xfrm>
          <a:off x="15214111" y="59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139827</xdr:rowOff>
    </xdr:from>
    <xdr:to>
      <xdr:col>76</xdr:col>
      <xdr:colOff>114300</xdr:colOff>
      <xdr:row>39</xdr:row>
      <xdr:rowOff>34036</xdr:rowOff>
    </xdr:to>
    <xdr:cxnSp macro="">
      <xdr:nvCxnSpPr>
        <xdr:cNvPr id="528" name="直線コネクタ 527"/>
        <xdr:cNvCxnSpPr/>
      </xdr:nvCxnSpPr>
      <xdr:spPr>
        <a:xfrm flipV="1">
          <a:off x="13703300" y="6654927"/>
          <a:ext cx="889000" cy="6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74803</xdr:rowOff>
    </xdr:from>
    <xdr:to>
      <xdr:col>76</xdr:col>
      <xdr:colOff>165100</xdr:colOff>
      <xdr:row>37</xdr:row>
      <xdr:rowOff>4953</xdr:rowOff>
    </xdr:to>
    <xdr:sp macro="" textlink="">
      <xdr:nvSpPr>
        <xdr:cNvPr id="529" name="フローチャート: 判断 528"/>
        <xdr:cNvSpPr/>
      </xdr:nvSpPr>
      <xdr:spPr>
        <a:xfrm>
          <a:off x="14541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21480</xdr:rowOff>
    </xdr:from>
    <xdr:ext cx="534377" cy="259045"/>
    <xdr:sp macro="" textlink="">
      <xdr:nvSpPr>
        <xdr:cNvPr id="530" name="テキスト ボックス 529"/>
        <xdr:cNvSpPr txBox="1"/>
      </xdr:nvSpPr>
      <xdr:spPr>
        <a:xfrm>
          <a:off x="14325111" y="602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34036</xdr:rowOff>
    </xdr:from>
    <xdr:to>
      <xdr:col>71</xdr:col>
      <xdr:colOff>177800</xdr:colOff>
      <xdr:row>39</xdr:row>
      <xdr:rowOff>71628</xdr:rowOff>
    </xdr:to>
    <xdr:cxnSp macro="">
      <xdr:nvCxnSpPr>
        <xdr:cNvPr id="531" name="直線コネクタ 530"/>
        <xdr:cNvCxnSpPr/>
      </xdr:nvCxnSpPr>
      <xdr:spPr>
        <a:xfrm flipV="1">
          <a:off x="12814300" y="6720586"/>
          <a:ext cx="889000" cy="3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60579</xdr:rowOff>
    </xdr:from>
    <xdr:to>
      <xdr:col>72</xdr:col>
      <xdr:colOff>38100</xdr:colOff>
      <xdr:row>36</xdr:row>
      <xdr:rowOff>162179</xdr:rowOff>
    </xdr:to>
    <xdr:sp macro="" textlink="">
      <xdr:nvSpPr>
        <xdr:cNvPr id="532" name="フローチャート: 判断 531"/>
        <xdr:cNvSpPr/>
      </xdr:nvSpPr>
      <xdr:spPr>
        <a:xfrm>
          <a:off x="136525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7256</xdr:rowOff>
    </xdr:from>
    <xdr:ext cx="534377" cy="259045"/>
    <xdr:sp macro="" textlink="">
      <xdr:nvSpPr>
        <xdr:cNvPr id="533" name="テキスト ボックス 532"/>
        <xdr:cNvSpPr txBox="1"/>
      </xdr:nvSpPr>
      <xdr:spPr>
        <a:xfrm>
          <a:off x="13436111" y="60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58928</xdr:rowOff>
    </xdr:from>
    <xdr:to>
      <xdr:col>67</xdr:col>
      <xdr:colOff>101600</xdr:colOff>
      <xdr:row>36</xdr:row>
      <xdr:rowOff>160528</xdr:rowOff>
    </xdr:to>
    <xdr:sp macro="" textlink="">
      <xdr:nvSpPr>
        <xdr:cNvPr id="534" name="フローチャート: 判断 533"/>
        <xdr:cNvSpPr/>
      </xdr:nvSpPr>
      <xdr:spPr>
        <a:xfrm>
          <a:off x="12763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5605</xdr:rowOff>
    </xdr:from>
    <xdr:ext cx="534377" cy="259045"/>
    <xdr:sp macro="" textlink="">
      <xdr:nvSpPr>
        <xdr:cNvPr id="535" name="テキスト ボックス 534"/>
        <xdr:cNvSpPr txBox="1"/>
      </xdr:nvSpPr>
      <xdr:spPr>
        <a:xfrm>
          <a:off x="12547111" y="60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170815</xdr:rowOff>
    </xdr:from>
    <xdr:to>
      <xdr:col>85</xdr:col>
      <xdr:colOff>177800</xdr:colOff>
      <xdr:row>38</xdr:row>
      <xdr:rowOff>100965</xdr:rowOff>
    </xdr:to>
    <xdr:sp macro="" textlink="">
      <xdr:nvSpPr>
        <xdr:cNvPr id="541" name="楕円 540"/>
        <xdr:cNvSpPr/>
      </xdr:nvSpPr>
      <xdr:spPr>
        <a:xfrm>
          <a:off x="16268700" y="651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149242</xdr:rowOff>
    </xdr:from>
    <xdr:ext cx="534377" cy="259045"/>
    <xdr:sp macro="" textlink="">
      <xdr:nvSpPr>
        <xdr:cNvPr id="542" name="消防費該当値テキスト"/>
        <xdr:cNvSpPr txBox="1"/>
      </xdr:nvSpPr>
      <xdr:spPr>
        <a:xfrm>
          <a:off x="16370300" y="649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166497</xdr:rowOff>
    </xdr:from>
    <xdr:to>
      <xdr:col>81</xdr:col>
      <xdr:colOff>101600</xdr:colOff>
      <xdr:row>38</xdr:row>
      <xdr:rowOff>96647</xdr:rowOff>
    </xdr:to>
    <xdr:sp macro="" textlink="">
      <xdr:nvSpPr>
        <xdr:cNvPr id="543" name="楕円 542"/>
        <xdr:cNvSpPr/>
      </xdr:nvSpPr>
      <xdr:spPr>
        <a:xfrm>
          <a:off x="15430500" y="651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87774</xdr:rowOff>
    </xdr:from>
    <xdr:ext cx="534377" cy="259045"/>
    <xdr:sp macro="" textlink="">
      <xdr:nvSpPr>
        <xdr:cNvPr id="544" name="テキスト ボックス 543"/>
        <xdr:cNvSpPr txBox="1"/>
      </xdr:nvSpPr>
      <xdr:spPr>
        <a:xfrm>
          <a:off x="15214111" y="660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89027</xdr:rowOff>
    </xdr:from>
    <xdr:to>
      <xdr:col>76</xdr:col>
      <xdr:colOff>165100</xdr:colOff>
      <xdr:row>39</xdr:row>
      <xdr:rowOff>19177</xdr:rowOff>
    </xdr:to>
    <xdr:sp macro="" textlink="">
      <xdr:nvSpPr>
        <xdr:cNvPr id="545" name="楕円 544"/>
        <xdr:cNvSpPr/>
      </xdr:nvSpPr>
      <xdr:spPr>
        <a:xfrm>
          <a:off x="14541500" y="660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10304</xdr:rowOff>
    </xdr:from>
    <xdr:ext cx="469744" cy="259045"/>
    <xdr:sp macro="" textlink="">
      <xdr:nvSpPr>
        <xdr:cNvPr id="546" name="テキスト ボックス 545"/>
        <xdr:cNvSpPr txBox="1"/>
      </xdr:nvSpPr>
      <xdr:spPr>
        <a:xfrm>
          <a:off x="14357428" y="6696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154686</xdr:rowOff>
    </xdr:from>
    <xdr:to>
      <xdr:col>72</xdr:col>
      <xdr:colOff>38100</xdr:colOff>
      <xdr:row>39</xdr:row>
      <xdr:rowOff>84836</xdr:rowOff>
    </xdr:to>
    <xdr:sp macro="" textlink="">
      <xdr:nvSpPr>
        <xdr:cNvPr id="547" name="楕円 546"/>
        <xdr:cNvSpPr/>
      </xdr:nvSpPr>
      <xdr:spPr>
        <a:xfrm>
          <a:off x="13652500" y="666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75963</xdr:rowOff>
    </xdr:from>
    <xdr:ext cx="469744" cy="259045"/>
    <xdr:sp macro="" textlink="">
      <xdr:nvSpPr>
        <xdr:cNvPr id="548" name="テキスト ボックス 547"/>
        <xdr:cNvSpPr txBox="1"/>
      </xdr:nvSpPr>
      <xdr:spPr>
        <a:xfrm>
          <a:off x="13468428" y="676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20828</xdr:rowOff>
    </xdr:from>
    <xdr:to>
      <xdr:col>67</xdr:col>
      <xdr:colOff>101600</xdr:colOff>
      <xdr:row>39</xdr:row>
      <xdr:rowOff>122428</xdr:rowOff>
    </xdr:to>
    <xdr:sp macro="" textlink="">
      <xdr:nvSpPr>
        <xdr:cNvPr id="549" name="楕円 548"/>
        <xdr:cNvSpPr/>
      </xdr:nvSpPr>
      <xdr:spPr>
        <a:xfrm>
          <a:off x="12763500"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113555</xdr:rowOff>
    </xdr:from>
    <xdr:ext cx="469744" cy="259045"/>
    <xdr:sp macro="" textlink="">
      <xdr:nvSpPr>
        <xdr:cNvPr id="550" name="テキスト ボックス 549"/>
        <xdr:cNvSpPr txBox="1"/>
      </xdr:nvSpPr>
      <xdr:spPr>
        <a:xfrm>
          <a:off x="12579428" y="680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106850</xdr:rowOff>
    </xdr:from>
    <xdr:to>
      <xdr:col>85</xdr:col>
      <xdr:colOff>126364</xdr:colOff>
      <xdr:row>58</xdr:row>
      <xdr:rowOff>56010</xdr:rowOff>
    </xdr:to>
    <xdr:cxnSp macro="">
      <xdr:nvCxnSpPr>
        <xdr:cNvPr id="573" name="直線コネクタ 572"/>
        <xdr:cNvCxnSpPr/>
      </xdr:nvCxnSpPr>
      <xdr:spPr>
        <a:xfrm flipV="1">
          <a:off x="16317595" y="8679350"/>
          <a:ext cx="1269"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59837</xdr:rowOff>
    </xdr:from>
    <xdr:ext cx="534377" cy="259045"/>
    <xdr:sp macro="" textlink="">
      <xdr:nvSpPr>
        <xdr:cNvPr id="574" name="教育費最小値テキスト"/>
        <xdr:cNvSpPr txBox="1"/>
      </xdr:nvSpPr>
      <xdr:spPr>
        <a:xfrm>
          <a:off x="16370300" y="1000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56010</xdr:rowOff>
    </xdr:from>
    <xdr:to>
      <xdr:col>86</xdr:col>
      <xdr:colOff>25400</xdr:colOff>
      <xdr:row>58</xdr:row>
      <xdr:rowOff>56010</xdr:rowOff>
    </xdr:to>
    <xdr:cxnSp macro="">
      <xdr:nvCxnSpPr>
        <xdr:cNvPr id="575" name="直線コネクタ 574"/>
        <xdr:cNvCxnSpPr/>
      </xdr:nvCxnSpPr>
      <xdr:spPr>
        <a:xfrm>
          <a:off x="16230600" y="1000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53527</xdr:rowOff>
    </xdr:from>
    <xdr:ext cx="534377" cy="259045"/>
    <xdr:sp macro="" textlink="">
      <xdr:nvSpPr>
        <xdr:cNvPr id="576" name="教育費最大値テキスト"/>
        <xdr:cNvSpPr txBox="1"/>
      </xdr:nvSpPr>
      <xdr:spPr>
        <a:xfrm>
          <a:off x="16370300" y="84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106850</xdr:rowOff>
    </xdr:from>
    <xdr:to>
      <xdr:col>86</xdr:col>
      <xdr:colOff>25400</xdr:colOff>
      <xdr:row>50</xdr:row>
      <xdr:rowOff>106850</xdr:rowOff>
    </xdr:to>
    <xdr:cxnSp macro="">
      <xdr:nvCxnSpPr>
        <xdr:cNvPr id="577" name="直線コネクタ 576"/>
        <xdr:cNvCxnSpPr/>
      </xdr:nvCxnSpPr>
      <xdr:spPr>
        <a:xfrm>
          <a:off x="16230600" y="867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43848</xdr:rowOff>
    </xdr:from>
    <xdr:to>
      <xdr:col>85</xdr:col>
      <xdr:colOff>127000</xdr:colOff>
      <xdr:row>56</xdr:row>
      <xdr:rowOff>1031</xdr:rowOff>
    </xdr:to>
    <xdr:cxnSp macro="">
      <xdr:nvCxnSpPr>
        <xdr:cNvPr id="578" name="直線コネクタ 577"/>
        <xdr:cNvCxnSpPr/>
      </xdr:nvCxnSpPr>
      <xdr:spPr>
        <a:xfrm flipV="1">
          <a:off x="15481300" y="9473598"/>
          <a:ext cx="838200" cy="12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116019</xdr:rowOff>
    </xdr:from>
    <xdr:ext cx="534377" cy="259045"/>
    <xdr:sp macro="" textlink="">
      <xdr:nvSpPr>
        <xdr:cNvPr id="579" name="教育費平均値テキスト"/>
        <xdr:cNvSpPr txBox="1"/>
      </xdr:nvSpPr>
      <xdr:spPr>
        <a:xfrm>
          <a:off x="16370300" y="9545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137592</xdr:rowOff>
    </xdr:from>
    <xdr:to>
      <xdr:col>85</xdr:col>
      <xdr:colOff>177800</xdr:colOff>
      <xdr:row>56</xdr:row>
      <xdr:rowOff>67742</xdr:rowOff>
    </xdr:to>
    <xdr:sp macro="" textlink="">
      <xdr:nvSpPr>
        <xdr:cNvPr id="580" name="フローチャート: 判断 579"/>
        <xdr:cNvSpPr/>
      </xdr:nvSpPr>
      <xdr:spPr>
        <a:xfrm>
          <a:off x="162687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35207</xdr:rowOff>
    </xdr:from>
    <xdr:to>
      <xdr:col>81</xdr:col>
      <xdr:colOff>50800</xdr:colOff>
      <xdr:row>56</xdr:row>
      <xdr:rowOff>1031</xdr:rowOff>
    </xdr:to>
    <xdr:cxnSp macro="">
      <xdr:nvCxnSpPr>
        <xdr:cNvPr id="581" name="直線コネクタ 580"/>
        <xdr:cNvCxnSpPr/>
      </xdr:nvCxnSpPr>
      <xdr:spPr>
        <a:xfrm>
          <a:off x="14592300" y="9464957"/>
          <a:ext cx="889000" cy="13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32482</xdr:rowOff>
    </xdr:from>
    <xdr:to>
      <xdr:col>81</xdr:col>
      <xdr:colOff>101600</xdr:colOff>
      <xdr:row>56</xdr:row>
      <xdr:rowOff>134082</xdr:rowOff>
    </xdr:to>
    <xdr:sp macro="" textlink="">
      <xdr:nvSpPr>
        <xdr:cNvPr id="582" name="フローチャート: 判断 581"/>
        <xdr:cNvSpPr/>
      </xdr:nvSpPr>
      <xdr:spPr>
        <a:xfrm>
          <a:off x="15430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125209</xdr:rowOff>
    </xdr:from>
    <xdr:ext cx="534377" cy="259045"/>
    <xdr:sp macro="" textlink="">
      <xdr:nvSpPr>
        <xdr:cNvPr id="583" name="テキスト ボックス 582"/>
        <xdr:cNvSpPr txBox="1"/>
      </xdr:nvSpPr>
      <xdr:spPr>
        <a:xfrm>
          <a:off x="15214111" y="972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29949</xdr:rowOff>
    </xdr:from>
    <xdr:to>
      <xdr:col>76</xdr:col>
      <xdr:colOff>114300</xdr:colOff>
      <xdr:row>55</xdr:row>
      <xdr:rowOff>35207</xdr:rowOff>
    </xdr:to>
    <xdr:cxnSp macro="">
      <xdr:nvCxnSpPr>
        <xdr:cNvPr id="584" name="直線コネクタ 583"/>
        <xdr:cNvCxnSpPr/>
      </xdr:nvCxnSpPr>
      <xdr:spPr>
        <a:xfrm>
          <a:off x="13703300" y="9288249"/>
          <a:ext cx="889000" cy="17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386</xdr:rowOff>
    </xdr:from>
    <xdr:to>
      <xdr:col>76</xdr:col>
      <xdr:colOff>165100</xdr:colOff>
      <xdr:row>56</xdr:row>
      <xdr:rowOff>101986</xdr:rowOff>
    </xdr:to>
    <xdr:sp macro="" textlink="">
      <xdr:nvSpPr>
        <xdr:cNvPr id="585" name="フローチャート: 判断 584"/>
        <xdr:cNvSpPr/>
      </xdr:nvSpPr>
      <xdr:spPr>
        <a:xfrm>
          <a:off x="14541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93113</xdr:rowOff>
    </xdr:from>
    <xdr:ext cx="534377" cy="259045"/>
    <xdr:sp macro="" textlink="">
      <xdr:nvSpPr>
        <xdr:cNvPr id="586" name="テキスト ボックス 585"/>
        <xdr:cNvSpPr txBox="1"/>
      </xdr:nvSpPr>
      <xdr:spPr>
        <a:xfrm>
          <a:off x="14325111" y="969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29949</xdr:rowOff>
    </xdr:from>
    <xdr:to>
      <xdr:col>71</xdr:col>
      <xdr:colOff>177800</xdr:colOff>
      <xdr:row>57</xdr:row>
      <xdr:rowOff>29263</xdr:rowOff>
    </xdr:to>
    <xdr:cxnSp macro="">
      <xdr:nvCxnSpPr>
        <xdr:cNvPr id="587" name="直線コネクタ 586"/>
        <xdr:cNvCxnSpPr/>
      </xdr:nvCxnSpPr>
      <xdr:spPr>
        <a:xfrm flipV="1">
          <a:off x="12814300" y="9288249"/>
          <a:ext cx="889000" cy="51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14536</xdr:rowOff>
    </xdr:from>
    <xdr:to>
      <xdr:col>72</xdr:col>
      <xdr:colOff>38100</xdr:colOff>
      <xdr:row>56</xdr:row>
      <xdr:rowOff>116136</xdr:rowOff>
    </xdr:to>
    <xdr:sp macro="" textlink="">
      <xdr:nvSpPr>
        <xdr:cNvPr id="588" name="フローチャート: 判断 587"/>
        <xdr:cNvSpPr/>
      </xdr:nvSpPr>
      <xdr:spPr>
        <a:xfrm>
          <a:off x="13652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107263</xdr:rowOff>
    </xdr:from>
    <xdr:ext cx="534377" cy="259045"/>
    <xdr:sp macro="" textlink="">
      <xdr:nvSpPr>
        <xdr:cNvPr id="589" name="テキスト ボックス 588"/>
        <xdr:cNvSpPr txBox="1"/>
      </xdr:nvSpPr>
      <xdr:spPr>
        <a:xfrm>
          <a:off x="13436111" y="97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14216</xdr:rowOff>
    </xdr:from>
    <xdr:to>
      <xdr:col>67</xdr:col>
      <xdr:colOff>101600</xdr:colOff>
      <xdr:row>56</xdr:row>
      <xdr:rowOff>115816</xdr:rowOff>
    </xdr:to>
    <xdr:sp macro="" textlink="">
      <xdr:nvSpPr>
        <xdr:cNvPr id="590" name="フローチャート: 判断 589"/>
        <xdr:cNvSpPr/>
      </xdr:nvSpPr>
      <xdr:spPr>
        <a:xfrm>
          <a:off x="127635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132343</xdr:rowOff>
    </xdr:from>
    <xdr:ext cx="534377" cy="259045"/>
    <xdr:sp macro="" textlink="">
      <xdr:nvSpPr>
        <xdr:cNvPr id="591" name="テキスト ボックス 590"/>
        <xdr:cNvSpPr txBox="1"/>
      </xdr:nvSpPr>
      <xdr:spPr>
        <a:xfrm>
          <a:off x="12547111" y="939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164498</xdr:rowOff>
    </xdr:from>
    <xdr:to>
      <xdr:col>85</xdr:col>
      <xdr:colOff>177800</xdr:colOff>
      <xdr:row>55</xdr:row>
      <xdr:rowOff>94648</xdr:rowOff>
    </xdr:to>
    <xdr:sp macro="" textlink="">
      <xdr:nvSpPr>
        <xdr:cNvPr id="597" name="楕円 596"/>
        <xdr:cNvSpPr/>
      </xdr:nvSpPr>
      <xdr:spPr>
        <a:xfrm>
          <a:off x="16268700" y="942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15925</xdr:rowOff>
    </xdr:from>
    <xdr:ext cx="534377" cy="259045"/>
    <xdr:sp macro="" textlink="">
      <xdr:nvSpPr>
        <xdr:cNvPr id="598" name="教育費該当値テキスト"/>
        <xdr:cNvSpPr txBox="1"/>
      </xdr:nvSpPr>
      <xdr:spPr>
        <a:xfrm>
          <a:off x="16370300" y="927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121681</xdr:rowOff>
    </xdr:from>
    <xdr:to>
      <xdr:col>81</xdr:col>
      <xdr:colOff>101600</xdr:colOff>
      <xdr:row>56</xdr:row>
      <xdr:rowOff>51831</xdr:rowOff>
    </xdr:to>
    <xdr:sp macro="" textlink="">
      <xdr:nvSpPr>
        <xdr:cNvPr id="599" name="楕円 598"/>
        <xdr:cNvSpPr/>
      </xdr:nvSpPr>
      <xdr:spPr>
        <a:xfrm>
          <a:off x="15430500" y="955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68358</xdr:rowOff>
    </xdr:from>
    <xdr:ext cx="534377" cy="259045"/>
    <xdr:sp macro="" textlink="">
      <xdr:nvSpPr>
        <xdr:cNvPr id="600" name="テキスト ボックス 599"/>
        <xdr:cNvSpPr txBox="1"/>
      </xdr:nvSpPr>
      <xdr:spPr>
        <a:xfrm>
          <a:off x="15214111" y="932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155857</xdr:rowOff>
    </xdr:from>
    <xdr:to>
      <xdr:col>76</xdr:col>
      <xdr:colOff>165100</xdr:colOff>
      <xdr:row>55</xdr:row>
      <xdr:rowOff>86007</xdr:rowOff>
    </xdr:to>
    <xdr:sp macro="" textlink="">
      <xdr:nvSpPr>
        <xdr:cNvPr id="601" name="楕円 600"/>
        <xdr:cNvSpPr/>
      </xdr:nvSpPr>
      <xdr:spPr>
        <a:xfrm>
          <a:off x="14541500" y="941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102534</xdr:rowOff>
    </xdr:from>
    <xdr:ext cx="534377" cy="259045"/>
    <xdr:sp macro="" textlink="">
      <xdr:nvSpPr>
        <xdr:cNvPr id="602" name="テキスト ボックス 601"/>
        <xdr:cNvSpPr txBox="1"/>
      </xdr:nvSpPr>
      <xdr:spPr>
        <a:xfrm>
          <a:off x="14325111" y="918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150599</xdr:rowOff>
    </xdr:from>
    <xdr:to>
      <xdr:col>72</xdr:col>
      <xdr:colOff>38100</xdr:colOff>
      <xdr:row>54</xdr:row>
      <xdr:rowOff>80749</xdr:rowOff>
    </xdr:to>
    <xdr:sp macro="" textlink="">
      <xdr:nvSpPr>
        <xdr:cNvPr id="603" name="楕円 602"/>
        <xdr:cNvSpPr/>
      </xdr:nvSpPr>
      <xdr:spPr>
        <a:xfrm>
          <a:off x="13652500" y="923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97276</xdr:rowOff>
    </xdr:from>
    <xdr:ext cx="534377" cy="259045"/>
    <xdr:sp macro="" textlink="">
      <xdr:nvSpPr>
        <xdr:cNvPr id="604" name="テキスト ボックス 603"/>
        <xdr:cNvSpPr txBox="1"/>
      </xdr:nvSpPr>
      <xdr:spPr>
        <a:xfrm>
          <a:off x="13436111" y="901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149913</xdr:rowOff>
    </xdr:from>
    <xdr:to>
      <xdr:col>67</xdr:col>
      <xdr:colOff>101600</xdr:colOff>
      <xdr:row>57</xdr:row>
      <xdr:rowOff>80063</xdr:rowOff>
    </xdr:to>
    <xdr:sp macro="" textlink="">
      <xdr:nvSpPr>
        <xdr:cNvPr id="605" name="楕円 604"/>
        <xdr:cNvSpPr/>
      </xdr:nvSpPr>
      <xdr:spPr>
        <a:xfrm>
          <a:off x="12763500" y="975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71190</xdr:rowOff>
    </xdr:from>
    <xdr:ext cx="534377" cy="259045"/>
    <xdr:sp macro="" textlink="">
      <xdr:nvSpPr>
        <xdr:cNvPr id="606" name="テキスト ボックス 605"/>
        <xdr:cNvSpPr txBox="1"/>
      </xdr:nvSpPr>
      <xdr:spPr>
        <a:xfrm>
          <a:off x="12547111" y="984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0" name="テキスト ボックス 619"/>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2" name="テキスト ボックス 621"/>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4" name="テキスト ボックス 623"/>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6" name="テキスト ボックス 625"/>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29645</xdr:rowOff>
    </xdr:from>
    <xdr:to>
      <xdr:col>85</xdr:col>
      <xdr:colOff>126364</xdr:colOff>
      <xdr:row>79</xdr:row>
      <xdr:rowOff>98879</xdr:rowOff>
    </xdr:to>
    <xdr:cxnSp macro="">
      <xdr:nvCxnSpPr>
        <xdr:cNvPr id="632" name="直線コネクタ 631"/>
        <xdr:cNvCxnSpPr/>
      </xdr:nvCxnSpPr>
      <xdr:spPr>
        <a:xfrm flipV="1">
          <a:off x="16317595" y="12202595"/>
          <a:ext cx="1269" cy="1440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109909</xdr:rowOff>
    </xdr:from>
    <xdr:ext cx="249299" cy="259045"/>
    <xdr:sp macro="" textlink="">
      <xdr:nvSpPr>
        <xdr:cNvPr id="633" name="災害復旧費最小値テキスト"/>
        <xdr:cNvSpPr txBox="1"/>
      </xdr:nvSpPr>
      <xdr:spPr>
        <a:xfrm>
          <a:off x="16370300" y="136544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147772</xdr:rowOff>
    </xdr:from>
    <xdr:ext cx="469744" cy="259045"/>
    <xdr:sp macro="" textlink="">
      <xdr:nvSpPr>
        <xdr:cNvPr id="635" name="災害復旧費最大値テキスト"/>
        <xdr:cNvSpPr txBox="1"/>
      </xdr:nvSpPr>
      <xdr:spPr>
        <a:xfrm>
          <a:off x="16370300" y="1197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29645</xdr:rowOff>
    </xdr:from>
    <xdr:to>
      <xdr:col>86</xdr:col>
      <xdr:colOff>25400</xdr:colOff>
      <xdr:row>71</xdr:row>
      <xdr:rowOff>29645</xdr:rowOff>
    </xdr:to>
    <xdr:cxnSp macro="">
      <xdr:nvCxnSpPr>
        <xdr:cNvPr id="636" name="直線コネクタ 635"/>
        <xdr:cNvCxnSpPr/>
      </xdr:nvCxnSpPr>
      <xdr:spPr>
        <a:xfrm>
          <a:off x="16230600" y="122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137413</xdr:rowOff>
    </xdr:from>
    <xdr:to>
      <xdr:col>85</xdr:col>
      <xdr:colOff>127000</xdr:colOff>
      <xdr:row>79</xdr:row>
      <xdr:rowOff>64426</xdr:rowOff>
    </xdr:to>
    <xdr:cxnSp macro="">
      <xdr:nvCxnSpPr>
        <xdr:cNvPr id="637" name="直線コネクタ 636"/>
        <xdr:cNvCxnSpPr/>
      </xdr:nvCxnSpPr>
      <xdr:spPr>
        <a:xfrm>
          <a:off x="15481300" y="13510513"/>
          <a:ext cx="838200" cy="9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27359</xdr:rowOff>
    </xdr:from>
    <xdr:ext cx="378565" cy="259045"/>
    <xdr:sp macro="" textlink="">
      <xdr:nvSpPr>
        <xdr:cNvPr id="638" name="災害復旧費平均値テキスト"/>
        <xdr:cNvSpPr txBox="1"/>
      </xdr:nvSpPr>
      <xdr:spPr>
        <a:xfrm>
          <a:off x="16370300" y="134004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4482</xdr:rowOff>
    </xdr:from>
    <xdr:to>
      <xdr:col>85</xdr:col>
      <xdr:colOff>177800</xdr:colOff>
      <xdr:row>79</xdr:row>
      <xdr:rowOff>106082</xdr:rowOff>
    </xdr:to>
    <xdr:sp macro="" textlink="">
      <xdr:nvSpPr>
        <xdr:cNvPr id="639" name="フローチャート: 判断 638"/>
        <xdr:cNvSpPr/>
      </xdr:nvSpPr>
      <xdr:spPr>
        <a:xfrm>
          <a:off x="16268700" y="135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137413</xdr:rowOff>
    </xdr:from>
    <xdr:to>
      <xdr:col>81</xdr:col>
      <xdr:colOff>50800</xdr:colOff>
      <xdr:row>79</xdr:row>
      <xdr:rowOff>96755</xdr:rowOff>
    </xdr:to>
    <xdr:cxnSp macro="">
      <xdr:nvCxnSpPr>
        <xdr:cNvPr id="640" name="直線コネクタ 639"/>
        <xdr:cNvCxnSpPr/>
      </xdr:nvCxnSpPr>
      <xdr:spPr>
        <a:xfrm flipV="1">
          <a:off x="14592300" y="13510513"/>
          <a:ext cx="889000" cy="13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13463</xdr:rowOff>
    </xdr:from>
    <xdr:to>
      <xdr:col>81</xdr:col>
      <xdr:colOff>101600</xdr:colOff>
      <xdr:row>79</xdr:row>
      <xdr:rowOff>115063</xdr:rowOff>
    </xdr:to>
    <xdr:sp macro="" textlink="">
      <xdr:nvSpPr>
        <xdr:cNvPr id="641" name="フローチャート: 判断 640"/>
        <xdr:cNvSpPr/>
      </xdr:nvSpPr>
      <xdr:spPr>
        <a:xfrm>
          <a:off x="15430500" y="13558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106190</xdr:rowOff>
    </xdr:from>
    <xdr:ext cx="378565" cy="259045"/>
    <xdr:sp macro="" textlink="">
      <xdr:nvSpPr>
        <xdr:cNvPr id="642" name="テキスト ボックス 641"/>
        <xdr:cNvSpPr txBox="1"/>
      </xdr:nvSpPr>
      <xdr:spPr>
        <a:xfrm>
          <a:off x="15292017" y="13650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96755</xdr:rowOff>
    </xdr:from>
    <xdr:to>
      <xdr:col>76</xdr:col>
      <xdr:colOff>114300</xdr:colOff>
      <xdr:row>79</xdr:row>
      <xdr:rowOff>98879</xdr:rowOff>
    </xdr:to>
    <xdr:cxnSp macro="">
      <xdr:nvCxnSpPr>
        <xdr:cNvPr id="643" name="直線コネクタ 642"/>
        <xdr:cNvCxnSpPr/>
      </xdr:nvCxnSpPr>
      <xdr:spPr>
        <a:xfrm flipV="1">
          <a:off x="13703300" y="13641305"/>
          <a:ext cx="889000" cy="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108984</xdr:rowOff>
    </xdr:from>
    <xdr:to>
      <xdr:col>76</xdr:col>
      <xdr:colOff>165100</xdr:colOff>
      <xdr:row>78</xdr:row>
      <xdr:rowOff>39134</xdr:rowOff>
    </xdr:to>
    <xdr:sp macro="" textlink="">
      <xdr:nvSpPr>
        <xdr:cNvPr id="644" name="フローチャート: 判断 643"/>
        <xdr:cNvSpPr/>
      </xdr:nvSpPr>
      <xdr:spPr>
        <a:xfrm>
          <a:off x="14541500" y="1331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55661</xdr:rowOff>
    </xdr:from>
    <xdr:ext cx="469744" cy="259045"/>
    <xdr:sp macro="" textlink="">
      <xdr:nvSpPr>
        <xdr:cNvPr id="645" name="テキスト ボックス 644"/>
        <xdr:cNvSpPr txBox="1"/>
      </xdr:nvSpPr>
      <xdr:spPr>
        <a:xfrm>
          <a:off x="14357428" y="1308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6" name="直線コネクタ 645"/>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90207</xdr:rowOff>
    </xdr:from>
    <xdr:to>
      <xdr:col>72</xdr:col>
      <xdr:colOff>38100</xdr:colOff>
      <xdr:row>77</xdr:row>
      <xdr:rowOff>20357</xdr:rowOff>
    </xdr:to>
    <xdr:sp macro="" textlink="">
      <xdr:nvSpPr>
        <xdr:cNvPr id="647" name="フローチャート: 判断 646"/>
        <xdr:cNvSpPr/>
      </xdr:nvSpPr>
      <xdr:spPr>
        <a:xfrm>
          <a:off x="13652500" y="13120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36883</xdr:rowOff>
    </xdr:from>
    <xdr:ext cx="469744" cy="259045"/>
    <xdr:sp macro="" textlink="">
      <xdr:nvSpPr>
        <xdr:cNvPr id="648" name="テキスト ボックス 647"/>
        <xdr:cNvSpPr txBox="1"/>
      </xdr:nvSpPr>
      <xdr:spPr>
        <a:xfrm>
          <a:off x="13468428" y="1289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2848</xdr:rowOff>
    </xdr:from>
    <xdr:to>
      <xdr:col>67</xdr:col>
      <xdr:colOff>101600</xdr:colOff>
      <xdr:row>76</xdr:row>
      <xdr:rowOff>104448</xdr:rowOff>
    </xdr:to>
    <xdr:sp macro="" textlink="">
      <xdr:nvSpPr>
        <xdr:cNvPr id="649" name="フローチャート: 判断 648"/>
        <xdr:cNvSpPr/>
      </xdr:nvSpPr>
      <xdr:spPr>
        <a:xfrm>
          <a:off x="12763500" y="1303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120976</xdr:rowOff>
    </xdr:from>
    <xdr:ext cx="469744" cy="259045"/>
    <xdr:sp macro="" textlink="">
      <xdr:nvSpPr>
        <xdr:cNvPr id="650" name="テキスト ボックス 649"/>
        <xdr:cNvSpPr txBox="1"/>
      </xdr:nvSpPr>
      <xdr:spPr>
        <a:xfrm>
          <a:off x="12579428" y="128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13626</xdr:rowOff>
    </xdr:from>
    <xdr:to>
      <xdr:col>85</xdr:col>
      <xdr:colOff>177800</xdr:colOff>
      <xdr:row>79</xdr:row>
      <xdr:rowOff>115226</xdr:rowOff>
    </xdr:to>
    <xdr:sp macro="" textlink="">
      <xdr:nvSpPr>
        <xdr:cNvPr id="656" name="楕円 655"/>
        <xdr:cNvSpPr/>
      </xdr:nvSpPr>
      <xdr:spPr>
        <a:xfrm>
          <a:off x="16268700" y="1355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154359</xdr:rowOff>
    </xdr:from>
    <xdr:ext cx="378565" cy="259045"/>
    <xdr:sp macro="" textlink="">
      <xdr:nvSpPr>
        <xdr:cNvPr id="657" name="災害復旧費該当値テキスト"/>
        <xdr:cNvSpPr txBox="1"/>
      </xdr:nvSpPr>
      <xdr:spPr>
        <a:xfrm>
          <a:off x="16370300" y="13527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86613</xdr:rowOff>
    </xdr:from>
    <xdr:to>
      <xdr:col>81</xdr:col>
      <xdr:colOff>101600</xdr:colOff>
      <xdr:row>79</xdr:row>
      <xdr:rowOff>16763</xdr:rowOff>
    </xdr:to>
    <xdr:sp macro="" textlink="">
      <xdr:nvSpPr>
        <xdr:cNvPr id="658" name="楕円 657"/>
        <xdr:cNvSpPr/>
      </xdr:nvSpPr>
      <xdr:spPr>
        <a:xfrm>
          <a:off x="15430500" y="1345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33290</xdr:rowOff>
    </xdr:from>
    <xdr:ext cx="378565" cy="259045"/>
    <xdr:sp macro="" textlink="">
      <xdr:nvSpPr>
        <xdr:cNvPr id="659" name="テキスト ボックス 658"/>
        <xdr:cNvSpPr txBox="1"/>
      </xdr:nvSpPr>
      <xdr:spPr>
        <a:xfrm>
          <a:off x="15292017" y="13234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45955</xdr:rowOff>
    </xdr:from>
    <xdr:to>
      <xdr:col>76</xdr:col>
      <xdr:colOff>165100</xdr:colOff>
      <xdr:row>79</xdr:row>
      <xdr:rowOff>147555</xdr:rowOff>
    </xdr:to>
    <xdr:sp macro="" textlink="">
      <xdr:nvSpPr>
        <xdr:cNvPr id="660" name="楕円 659"/>
        <xdr:cNvSpPr/>
      </xdr:nvSpPr>
      <xdr:spPr>
        <a:xfrm>
          <a:off x="14541500" y="135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138682</xdr:rowOff>
    </xdr:from>
    <xdr:ext cx="313932" cy="259045"/>
    <xdr:sp macro="" textlink="">
      <xdr:nvSpPr>
        <xdr:cNvPr id="661" name="テキスト ボックス 660"/>
        <xdr:cNvSpPr txBox="1"/>
      </xdr:nvSpPr>
      <xdr:spPr>
        <a:xfrm>
          <a:off x="14435333" y="13683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2" name="楕円 661"/>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3" name="テキスト ボックス 662"/>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4" name="楕円 663"/>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5" name="テキスト ボックス 664"/>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8" name="テキスト ボックス 677"/>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0" name="テキスト ボックス 67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2" name="テキスト ボックス 68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4" name="テキスト ボックス 68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25583</xdr:rowOff>
    </xdr:from>
    <xdr:to>
      <xdr:col>85</xdr:col>
      <xdr:colOff>126364</xdr:colOff>
      <xdr:row>99</xdr:row>
      <xdr:rowOff>68560</xdr:rowOff>
    </xdr:to>
    <xdr:cxnSp macro="">
      <xdr:nvCxnSpPr>
        <xdr:cNvPr id="688" name="直線コネクタ 687"/>
        <xdr:cNvCxnSpPr/>
      </xdr:nvCxnSpPr>
      <xdr:spPr>
        <a:xfrm flipV="1">
          <a:off x="16317595" y="15627533"/>
          <a:ext cx="1269"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72387</xdr:rowOff>
    </xdr:from>
    <xdr:ext cx="534377" cy="259045"/>
    <xdr:sp macro="" textlink="">
      <xdr:nvSpPr>
        <xdr:cNvPr id="689" name="公債費最小値テキスト"/>
        <xdr:cNvSpPr txBox="1"/>
      </xdr:nvSpPr>
      <xdr:spPr>
        <a:xfrm>
          <a:off x="16370300" y="1704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68560</xdr:rowOff>
    </xdr:from>
    <xdr:to>
      <xdr:col>86</xdr:col>
      <xdr:colOff>25400</xdr:colOff>
      <xdr:row>99</xdr:row>
      <xdr:rowOff>68560</xdr:rowOff>
    </xdr:to>
    <xdr:cxnSp macro="">
      <xdr:nvCxnSpPr>
        <xdr:cNvPr id="690" name="直線コネクタ 689"/>
        <xdr:cNvCxnSpPr/>
      </xdr:nvCxnSpPr>
      <xdr:spPr>
        <a:xfrm>
          <a:off x="16230600" y="1704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143710</xdr:rowOff>
    </xdr:from>
    <xdr:ext cx="534377" cy="259045"/>
    <xdr:sp macro="" textlink="">
      <xdr:nvSpPr>
        <xdr:cNvPr id="691" name="公債費最大値テキスト"/>
        <xdr:cNvSpPr txBox="1"/>
      </xdr:nvSpPr>
      <xdr:spPr>
        <a:xfrm>
          <a:off x="16370300" y="1540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25583</xdr:rowOff>
    </xdr:from>
    <xdr:to>
      <xdr:col>86</xdr:col>
      <xdr:colOff>25400</xdr:colOff>
      <xdr:row>91</xdr:row>
      <xdr:rowOff>25583</xdr:rowOff>
    </xdr:to>
    <xdr:cxnSp macro="">
      <xdr:nvCxnSpPr>
        <xdr:cNvPr id="692" name="直線コネクタ 691"/>
        <xdr:cNvCxnSpPr/>
      </xdr:nvCxnSpPr>
      <xdr:spPr>
        <a:xfrm>
          <a:off x="16230600" y="15627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109525</xdr:rowOff>
    </xdr:from>
    <xdr:to>
      <xdr:col>85</xdr:col>
      <xdr:colOff>127000</xdr:colOff>
      <xdr:row>96</xdr:row>
      <xdr:rowOff>123927</xdr:rowOff>
    </xdr:to>
    <xdr:cxnSp macro="">
      <xdr:nvCxnSpPr>
        <xdr:cNvPr id="693" name="直線コネクタ 692"/>
        <xdr:cNvCxnSpPr/>
      </xdr:nvCxnSpPr>
      <xdr:spPr>
        <a:xfrm>
          <a:off x="15481300" y="16568725"/>
          <a:ext cx="8382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72403</xdr:rowOff>
    </xdr:from>
    <xdr:ext cx="534377" cy="259045"/>
    <xdr:sp macro="" textlink="">
      <xdr:nvSpPr>
        <xdr:cNvPr id="694" name="公債費平均値テキスト"/>
        <xdr:cNvSpPr txBox="1"/>
      </xdr:nvSpPr>
      <xdr:spPr>
        <a:xfrm>
          <a:off x="16370300" y="16703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93976</xdr:rowOff>
    </xdr:from>
    <xdr:to>
      <xdr:col>85</xdr:col>
      <xdr:colOff>177800</xdr:colOff>
      <xdr:row>98</xdr:row>
      <xdr:rowOff>24126</xdr:rowOff>
    </xdr:to>
    <xdr:sp macro="" textlink="">
      <xdr:nvSpPr>
        <xdr:cNvPr id="695" name="フローチャート: 判断 694"/>
        <xdr:cNvSpPr/>
      </xdr:nvSpPr>
      <xdr:spPr>
        <a:xfrm>
          <a:off x="16268700" y="16724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109525</xdr:rowOff>
    </xdr:from>
    <xdr:to>
      <xdr:col>81</xdr:col>
      <xdr:colOff>50800</xdr:colOff>
      <xdr:row>96</xdr:row>
      <xdr:rowOff>122464</xdr:rowOff>
    </xdr:to>
    <xdr:cxnSp macro="">
      <xdr:nvCxnSpPr>
        <xdr:cNvPr id="696" name="直線コネクタ 695"/>
        <xdr:cNvCxnSpPr/>
      </xdr:nvCxnSpPr>
      <xdr:spPr>
        <a:xfrm flipV="1">
          <a:off x="14592300" y="16568725"/>
          <a:ext cx="8890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100696</xdr:rowOff>
    </xdr:from>
    <xdr:to>
      <xdr:col>81</xdr:col>
      <xdr:colOff>101600</xdr:colOff>
      <xdr:row>98</xdr:row>
      <xdr:rowOff>30846</xdr:rowOff>
    </xdr:to>
    <xdr:sp macro="" textlink="">
      <xdr:nvSpPr>
        <xdr:cNvPr id="697" name="フローチャート: 判断 696"/>
        <xdr:cNvSpPr/>
      </xdr:nvSpPr>
      <xdr:spPr>
        <a:xfrm>
          <a:off x="154305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21973</xdr:rowOff>
    </xdr:from>
    <xdr:ext cx="534377" cy="259045"/>
    <xdr:sp macro="" textlink="">
      <xdr:nvSpPr>
        <xdr:cNvPr id="698" name="テキスト ボックス 697"/>
        <xdr:cNvSpPr txBox="1"/>
      </xdr:nvSpPr>
      <xdr:spPr>
        <a:xfrm>
          <a:off x="15214111" y="1682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109227</xdr:rowOff>
    </xdr:from>
    <xdr:to>
      <xdr:col>76</xdr:col>
      <xdr:colOff>114300</xdr:colOff>
      <xdr:row>96</xdr:row>
      <xdr:rowOff>122464</xdr:rowOff>
    </xdr:to>
    <xdr:cxnSp macro="">
      <xdr:nvCxnSpPr>
        <xdr:cNvPr id="699" name="直線コネクタ 698"/>
        <xdr:cNvCxnSpPr/>
      </xdr:nvCxnSpPr>
      <xdr:spPr>
        <a:xfrm>
          <a:off x="13703300" y="16568427"/>
          <a:ext cx="889000" cy="1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100605</xdr:rowOff>
    </xdr:from>
    <xdr:to>
      <xdr:col>76</xdr:col>
      <xdr:colOff>165100</xdr:colOff>
      <xdr:row>98</xdr:row>
      <xdr:rowOff>30755</xdr:rowOff>
    </xdr:to>
    <xdr:sp macro="" textlink="">
      <xdr:nvSpPr>
        <xdr:cNvPr id="700" name="フローチャート: 判断 699"/>
        <xdr:cNvSpPr/>
      </xdr:nvSpPr>
      <xdr:spPr>
        <a:xfrm>
          <a:off x="14541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21882</xdr:rowOff>
    </xdr:from>
    <xdr:ext cx="534377" cy="259045"/>
    <xdr:sp macro="" textlink="">
      <xdr:nvSpPr>
        <xdr:cNvPr id="701" name="テキスト ボックス 700"/>
        <xdr:cNvSpPr txBox="1"/>
      </xdr:nvSpPr>
      <xdr:spPr>
        <a:xfrm>
          <a:off x="14325111" y="1682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109227</xdr:rowOff>
    </xdr:from>
    <xdr:to>
      <xdr:col>71</xdr:col>
      <xdr:colOff>177800</xdr:colOff>
      <xdr:row>96</xdr:row>
      <xdr:rowOff>124772</xdr:rowOff>
    </xdr:to>
    <xdr:cxnSp macro="">
      <xdr:nvCxnSpPr>
        <xdr:cNvPr id="702" name="直線コネクタ 701"/>
        <xdr:cNvCxnSpPr/>
      </xdr:nvCxnSpPr>
      <xdr:spPr>
        <a:xfrm flipV="1">
          <a:off x="12814300" y="16568427"/>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101541</xdr:rowOff>
    </xdr:from>
    <xdr:to>
      <xdr:col>72</xdr:col>
      <xdr:colOff>38100</xdr:colOff>
      <xdr:row>98</xdr:row>
      <xdr:rowOff>31691</xdr:rowOff>
    </xdr:to>
    <xdr:sp macro="" textlink="">
      <xdr:nvSpPr>
        <xdr:cNvPr id="703" name="フローチャート: 判断 702"/>
        <xdr:cNvSpPr/>
      </xdr:nvSpPr>
      <xdr:spPr>
        <a:xfrm>
          <a:off x="13652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22818</xdr:rowOff>
    </xdr:from>
    <xdr:ext cx="534377" cy="259045"/>
    <xdr:sp macro="" textlink="">
      <xdr:nvSpPr>
        <xdr:cNvPr id="704" name="テキスト ボックス 703"/>
        <xdr:cNvSpPr txBox="1"/>
      </xdr:nvSpPr>
      <xdr:spPr>
        <a:xfrm>
          <a:off x="13436111" y="16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64829</xdr:rowOff>
    </xdr:from>
    <xdr:to>
      <xdr:col>67</xdr:col>
      <xdr:colOff>101600</xdr:colOff>
      <xdr:row>97</xdr:row>
      <xdr:rowOff>166429</xdr:rowOff>
    </xdr:to>
    <xdr:sp macro="" textlink="">
      <xdr:nvSpPr>
        <xdr:cNvPr id="705" name="フローチャート: 判断 704"/>
        <xdr:cNvSpPr/>
      </xdr:nvSpPr>
      <xdr:spPr>
        <a:xfrm>
          <a:off x="12763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157556</xdr:rowOff>
    </xdr:from>
    <xdr:ext cx="534377" cy="259045"/>
    <xdr:sp macro="" textlink="">
      <xdr:nvSpPr>
        <xdr:cNvPr id="706" name="テキスト ボックス 705"/>
        <xdr:cNvSpPr txBox="1"/>
      </xdr:nvSpPr>
      <xdr:spPr>
        <a:xfrm>
          <a:off x="12547111" y="1678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73127</xdr:rowOff>
    </xdr:from>
    <xdr:to>
      <xdr:col>85</xdr:col>
      <xdr:colOff>177800</xdr:colOff>
      <xdr:row>97</xdr:row>
      <xdr:rowOff>3277</xdr:rowOff>
    </xdr:to>
    <xdr:sp macro="" textlink="">
      <xdr:nvSpPr>
        <xdr:cNvPr id="712" name="楕円 711"/>
        <xdr:cNvSpPr/>
      </xdr:nvSpPr>
      <xdr:spPr>
        <a:xfrm>
          <a:off x="16268700" y="1653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96004</xdr:rowOff>
    </xdr:from>
    <xdr:ext cx="534377" cy="259045"/>
    <xdr:sp macro="" textlink="">
      <xdr:nvSpPr>
        <xdr:cNvPr id="713" name="公債費該当値テキスト"/>
        <xdr:cNvSpPr txBox="1"/>
      </xdr:nvSpPr>
      <xdr:spPr>
        <a:xfrm>
          <a:off x="16370300" y="1638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58725</xdr:rowOff>
    </xdr:from>
    <xdr:to>
      <xdr:col>81</xdr:col>
      <xdr:colOff>101600</xdr:colOff>
      <xdr:row>96</xdr:row>
      <xdr:rowOff>160325</xdr:rowOff>
    </xdr:to>
    <xdr:sp macro="" textlink="">
      <xdr:nvSpPr>
        <xdr:cNvPr id="714" name="楕円 713"/>
        <xdr:cNvSpPr/>
      </xdr:nvSpPr>
      <xdr:spPr>
        <a:xfrm>
          <a:off x="15430500" y="165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5402</xdr:rowOff>
    </xdr:from>
    <xdr:ext cx="534377" cy="259045"/>
    <xdr:sp macro="" textlink="">
      <xdr:nvSpPr>
        <xdr:cNvPr id="715" name="テキスト ボックス 714"/>
        <xdr:cNvSpPr txBox="1"/>
      </xdr:nvSpPr>
      <xdr:spPr>
        <a:xfrm>
          <a:off x="15214111" y="1629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71664</xdr:rowOff>
    </xdr:from>
    <xdr:to>
      <xdr:col>76</xdr:col>
      <xdr:colOff>165100</xdr:colOff>
      <xdr:row>97</xdr:row>
      <xdr:rowOff>1814</xdr:rowOff>
    </xdr:to>
    <xdr:sp macro="" textlink="">
      <xdr:nvSpPr>
        <xdr:cNvPr id="716" name="楕円 715"/>
        <xdr:cNvSpPr/>
      </xdr:nvSpPr>
      <xdr:spPr>
        <a:xfrm>
          <a:off x="14541500" y="1653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18341</xdr:rowOff>
    </xdr:from>
    <xdr:ext cx="534377" cy="259045"/>
    <xdr:sp macro="" textlink="">
      <xdr:nvSpPr>
        <xdr:cNvPr id="717" name="テキスト ボックス 716"/>
        <xdr:cNvSpPr txBox="1"/>
      </xdr:nvSpPr>
      <xdr:spPr>
        <a:xfrm>
          <a:off x="14325111" y="1630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58427</xdr:rowOff>
    </xdr:from>
    <xdr:to>
      <xdr:col>72</xdr:col>
      <xdr:colOff>38100</xdr:colOff>
      <xdr:row>96</xdr:row>
      <xdr:rowOff>160027</xdr:rowOff>
    </xdr:to>
    <xdr:sp macro="" textlink="">
      <xdr:nvSpPr>
        <xdr:cNvPr id="718" name="楕円 717"/>
        <xdr:cNvSpPr/>
      </xdr:nvSpPr>
      <xdr:spPr>
        <a:xfrm>
          <a:off x="13652500" y="1651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5104</xdr:rowOff>
    </xdr:from>
    <xdr:ext cx="534377" cy="259045"/>
    <xdr:sp macro="" textlink="">
      <xdr:nvSpPr>
        <xdr:cNvPr id="719" name="テキスト ボックス 718"/>
        <xdr:cNvSpPr txBox="1"/>
      </xdr:nvSpPr>
      <xdr:spPr>
        <a:xfrm>
          <a:off x="13436111" y="1629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73972</xdr:rowOff>
    </xdr:from>
    <xdr:to>
      <xdr:col>67</xdr:col>
      <xdr:colOff>101600</xdr:colOff>
      <xdr:row>97</xdr:row>
      <xdr:rowOff>4122</xdr:rowOff>
    </xdr:to>
    <xdr:sp macro="" textlink="">
      <xdr:nvSpPr>
        <xdr:cNvPr id="720" name="楕円 719"/>
        <xdr:cNvSpPr/>
      </xdr:nvSpPr>
      <xdr:spPr>
        <a:xfrm>
          <a:off x="12763500" y="1653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20649</xdr:rowOff>
    </xdr:from>
    <xdr:ext cx="534377" cy="259045"/>
    <xdr:sp macro="" textlink="">
      <xdr:nvSpPr>
        <xdr:cNvPr id="721" name="テキスト ボックス 720"/>
        <xdr:cNvSpPr txBox="1"/>
      </xdr:nvSpPr>
      <xdr:spPr>
        <a:xfrm>
          <a:off x="12547111" y="1630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5" name="テキスト ボックス 73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45" name="直線コネクタ 744"/>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48"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49" name="直線コネクタ 748"/>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4826</xdr:rowOff>
    </xdr:from>
    <xdr:to>
      <xdr:col>116</xdr:col>
      <xdr:colOff>63500</xdr:colOff>
      <xdr:row>34</xdr:row>
      <xdr:rowOff>19304</xdr:rowOff>
    </xdr:to>
    <xdr:cxnSp macro="">
      <xdr:nvCxnSpPr>
        <xdr:cNvPr id="750" name="直線コネクタ 749"/>
        <xdr:cNvCxnSpPr/>
      </xdr:nvCxnSpPr>
      <xdr:spPr>
        <a:xfrm flipV="1">
          <a:off x="21323300" y="583412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23131</xdr:rowOff>
    </xdr:from>
    <xdr:ext cx="378565" cy="259045"/>
    <xdr:sp macro="" textlink="">
      <xdr:nvSpPr>
        <xdr:cNvPr id="751" name="諸支出金平均値テキスト"/>
        <xdr:cNvSpPr txBox="1"/>
      </xdr:nvSpPr>
      <xdr:spPr>
        <a:xfrm>
          <a:off x="22212300" y="65382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44704</xdr:rowOff>
    </xdr:from>
    <xdr:to>
      <xdr:col>116</xdr:col>
      <xdr:colOff>114300</xdr:colOff>
      <xdr:row>38</xdr:row>
      <xdr:rowOff>146304</xdr:rowOff>
    </xdr:to>
    <xdr:sp macro="" textlink="">
      <xdr:nvSpPr>
        <xdr:cNvPr id="752" name="フローチャート: 判断 751"/>
        <xdr:cNvSpPr/>
      </xdr:nvSpPr>
      <xdr:spPr>
        <a:xfrm>
          <a:off x="221107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19304</xdr:rowOff>
    </xdr:from>
    <xdr:to>
      <xdr:col>111</xdr:col>
      <xdr:colOff>177800</xdr:colOff>
      <xdr:row>34</xdr:row>
      <xdr:rowOff>113030</xdr:rowOff>
    </xdr:to>
    <xdr:cxnSp macro="">
      <xdr:nvCxnSpPr>
        <xdr:cNvPr id="753" name="直線コネクタ 752"/>
        <xdr:cNvCxnSpPr/>
      </xdr:nvCxnSpPr>
      <xdr:spPr>
        <a:xfrm flipV="1">
          <a:off x="20434300" y="5848604"/>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65278</xdr:rowOff>
    </xdr:from>
    <xdr:to>
      <xdr:col>112</xdr:col>
      <xdr:colOff>38100</xdr:colOff>
      <xdr:row>38</xdr:row>
      <xdr:rowOff>166878</xdr:rowOff>
    </xdr:to>
    <xdr:sp macro="" textlink="">
      <xdr:nvSpPr>
        <xdr:cNvPr id="754" name="フローチャート: 判断 753"/>
        <xdr:cNvSpPr/>
      </xdr:nvSpPr>
      <xdr:spPr>
        <a:xfrm>
          <a:off x="21272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158005</xdr:rowOff>
    </xdr:from>
    <xdr:ext cx="378565" cy="259045"/>
    <xdr:sp macro="" textlink="">
      <xdr:nvSpPr>
        <xdr:cNvPr id="755" name="テキスト ボックス 754"/>
        <xdr:cNvSpPr txBox="1"/>
      </xdr:nvSpPr>
      <xdr:spPr>
        <a:xfrm>
          <a:off x="21134017" y="6673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33020</xdr:rowOff>
    </xdr:from>
    <xdr:to>
      <xdr:col>107</xdr:col>
      <xdr:colOff>50800</xdr:colOff>
      <xdr:row>34</xdr:row>
      <xdr:rowOff>113030</xdr:rowOff>
    </xdr:to>
    <xdr:cxnSp macro="">
      <xdr:nvCxnSpPr>
        <xdr:cNvPr id="756" name="直線コネクタ 755"/>
        <xdr:cNvCxnSpPr/>
      </xdr:nvCxnSpPr>
      <xdr:spPr>
        <a:xfrm>
          <a:off x="19545300" y="58623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60706</xdr:rowOff>
    </xdr:from>
    <xdr:to>
      <xdr:col>107</xdr:col>
      <xdr:colOff>101600</xdr:colOff>
      <xdr:row>38</xdr:row>
      <xdr:rowOff>162306</xdr:rowOff>
    </xdr:to>
    <xdr:sp macro="" textlink="">
      <xdr:nvSpPr>
        <xdr:cNvPr id="757" name="フローチャート: 判断 756"/>
        <xdr:cNvSpPr/>
      </xdr:nvSpPr>
      <xdr:spPr>
        <a:xfrm>
          <a:off x="20383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153433</xdr:rowOff>
    </xdr:from>
    <xdr:ext cx="378565" cy="259045"/>
    <xdr:sp macro="" textlink="">
      <xdr:nvSpPr>
        <xdr:cNvPr id="758" name="テキスト ボックス 757"/>
        <xdr:cNvSpPr txBox="1"/>
      </xdr:nvSpPr>
      <xdr:spPr>
        <a:xfrm>
          <a:off x="20245017" y="6668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33020</xdr:rowOff>
    </xdr:from>
    <xdr:to>
      <xdr:col>102</xdr:col>
      <xdr:colOff>114300</xdr:colOff>
      <xdr:row>35</xdr:row>
      <xdr:rowOff>78740</xdr:rowOff>
    </xdr:to>
    <xdr:cxnSp macro="">
      <xdr:nvCxnSpPr>
        <xdr:cNvPr id="759" name="直線コネクタ 758"/>
        <xdr:cNvCxnSpPr/>
      </xdr:nvCxnSpPr>
      <xdr:spPr>
        <a:xfrm flipV="1">
          <a:off x="18656300" y="586232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43180</xdr:rowOff>
    </xdr:from>
    <xdr:to>
      <xdr:col>102</xdr:col>
      <xdr:colOff>165100</xdr:colOff>
      <xdr:row>38</xdr:row>
      <xdr:rowOff>144780</xdr:rowOff>
    </xdr:to>
    <xdr:sp macro="" textlink="">
      <xdr:nvSpPr>
        <xdr:cNvPr id="760" name="フローチャート: 判断 759"/>
        <xdr:cNvSpPr/>
      </xdr:nvSpPr>
      <xdr:spPr>
        <a:xfrm>
          <a:off x="19494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135907</xdr:rowOff>
    </xdr:from>
    <xdr:ext cx="378565" cy="259045"/>
    <xdr:sp macro="" textlink="">
      <xdr:nvSpPr>
        <xdr:cNvPr id="761" name="テキスト ボックス 760"/>
        <xdr:cNvSpPr txBox="1"/>
      </xdr:nvSpPr>
      <xdr:spPr>
        <a:xfrm>
          <a:off x="19356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62" name="フローチャート: 判断 761"/>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126001</xdr:rowOff>
    </xdr:from>
    <xdr:ext cx="378565" cy="259045"/>
    <xdr:sp macro="" textlink="">
      <xdr:nvSpPr>
        <xdr:cNvPr id="763" name="テキスト ボックス 762"/>
        <xdr:cNvSpPr txBox="1"/>
      </xdr:nvSpPr>
      <xdr:spPr>
        <a:xfrm>
          <a:off x="18467017" y="6641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125476</xdr:rowOff>
    </xdr:from>
    <xdr:to>
      <xdr:col>116</xdr:col>
      <xdr:colOff>114300</xdr:colOff>
      <xdr:row>34</xdr:row>
      <xdr:rowOff>55626</xdr:rowOff>
    </xdr:to>
    <xdr:sp macro="" textlink="">
      <xdr:nvSpPr>
        <xdr:cNvPr id="769" name="楕円 768"/>
        <xdr:cNvSpPr/>
      </xdr:nvSpPr>
      <xdr:spPr>
        <a:xfrm>
          <a:off x="22110700" y="57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148353</xdr:rowOff>
    </xdr:from>
    <xdr:ext cx="469744" cy="259045"/>
    <xdr:sp macro="" textlink="">
      <xdr:nvSpPr>
        <xdr:cNvPr id="770" name="諸支出金該当値テキスト"/>
        <xdr:cNvSpPr txBox="1"/>
      </xdr:nvSpPr>
      <xdr:spPr>
        <a:xfrm>
          <a:off x="22212300" y="563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139954</xdr:rowOff>
    </xdr:from>
    <xdr:to>
      <xdr:col>112</xdr:col>
      <xdr:colOff>38100</xdr:colOff>
      <xdr:row>34</xdr:row>
      <xdr:rowOff>70104</xdr:rowOff>
    </xdr:to>
    <xdr:sp macro="" textlink="">
      <xdr:nvSpPr>
        <xdr:cNvPr id="771" name="楕円 770"/>
        <xdr:cNvSpPr/>
      </xdr:nvSpPr>
      <xdr:spPr>
        <a:xfrm>
          <a:off x="21272500" y="579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86631</xdr:rowOff>
    </xdr:from>
    <xdr:ext cx="469744" cy="259045"/>
    <xdr:sp macro="" textlink="">
      <xdr:nvSpPr>
        <xdr:cNvPr id="772" name="テキスト ボックス 771"/>
        <xdr:cNvSpPr txBox="1"/>
      </xdr:nvSpPr>
      <xdr:spPr>
        <a:xfrm>
          <a:off x="21088428" y="557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62230</xdr:rowOff>
    </xdr:from>
    <xdr:to>
      <xdr:col>107</xdr:col>
      <xdr:colOff>101600</xdr:colOff>
      <xdr:row>34</xdr:row>
      <xdr:rowOff>163830</xdr:rowOff>
    </xdr:to>
    <xdr:sp macro="" textlink="">
      <xdr:nvSpPr>
        <xdr:cNvPr id="773" name="楕円 772"/>
        <xdr:cNvSpPr/>
      </xdr:nvSpPr>
      <xdr:spPr>
        <a:xfrm>
          <a:off x="20383500" y="58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8907</xdr:rowOff>
    </xdr:from>
    <xdr:ext cx="469744" cy="259045"/>
    <xdr:sp macro="" textlink="">
      <xdr:nvSpPr>
        <xdr:cNvPr id="774" name="テキスト ボックス 773"/>
        <xdr:cNvSpPr txBox="1"/>
      </xdr:nvSpPr>
      <xdr:spPr>
        <a:xfrm>
          <a:off x="20199428" y="566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153670</xdr:rowOff>
    </xdr:from>
    <xdr:to>
      <xdr:col>102</xdr:col>
      <xdr:colOff>165100</xdr:colOff>
      <xdr:row>34</xdr:row>
      <xdr:rowOff>83820</xdr:rowOff>
    </xdr:to>
    <xdr:sp macro="" textlink="">
      <xdr:nvSpPr>
        <xdr:cNvPr id="775" name="楕円 774"/>
        <xdr:cNvSpPr/>
      </xdr:nvSpPr>
      <xdr:spPr>
        <a:xfrm>
          <a:off x="19494500" y="58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100347</xdr:rowOff>
    </xdr:from>
    <xdr:ext cx="469744" cy="259045"/>
    <xdr:sp macro="" textlink="">
      <xdr:nvSpPr>
        <xdr:cNvPr id="776" name="テキスト ボックス 775"/>
        <xdr:cNvSpPr txBox="1"/>
      </xdr:nvSpPr>
      <xdr:spPr>
        <a:xfrm>
          <a:off x="19310428" y="558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27940</xdr:rowOff>
    </xdr:from>
    <xdr:to>
      <xdr:col>98</xdr:col>
      <xdr:colOff>38100</xdr:colOff>
      <xdr:row>35</xdr:row>
      <xdr:rowOff>129540</xdr:rowOff>
    </xdr:to>
    <xdr:sp macro="" textlink="">
      <xdr:nvSpPr>
        <xdr:cNvPr id="777" name="楕円 776"/>
        <xdr:cNvSpPr/>
      </xdr:nvSpPr>
      <xdr:spPr>
        <a:xfrm>
          <a:off x="18605500" y="60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146067</xdr:rowOff>
    </xdr:from>
    <xdr:ext cx="378565" cy="259045"/>
    <xdr:sp macro="" textlink="">
      <xdr:nvSpPr>
        <xdr:cNvPr id="778" name="テキスト ボックス 777"/>
        <xdr:cNvSpPr txBox="1"/>
      </xdr:nvSpPr>
      <xdr:spPr>
        <a:xfrm>
          <a:off x="18467017" y="5803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市町村合併等大きな人口変動要因がないために、目的別歳出決算の変動は主として普通建設事業費の多寡によって変動することとなる。</a:t>
          </a:r>
        </a:p>
        <a:p>
          <a:r>
            <a:rPr kumimoji="1" lang="ja-JP" altLang="en-US" sz="1300">
              <a:latin typeface="ＭＳ Ｐゴシック" panose="020B0600070205080204" pitchFamily="50" charset="-128"/>
              <a:ea typeface="ＭＳ Ｐゴシック" panose="020B0600070205080204" pitchFamily="50" charset="-128"/>
            </a:rPr>
            <a:t>令和元年度と平成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比較で増減が大きいものとして、民生費、労働費、教育費があげられる。労働費と教育費については、令和元年度に実施した普通建設事業費が増加したためであり、民生費については、国の幼児教育無償化を実施したことに伴う費用や児童扶養手当等の扶助費に係る社会保障関係費の増によるものである。</a:t>
          </a:r>
        </a:p>
        <a:p>
          <a:r>
            <a:rPr kumimoji="1" lang="ja-JP" altLang="en-US" sz="1300">
              <a:latin typeface="ＭＳ Ｐゴシック" panose="020B0600070205080204" pitchFamily="50" charset="-128"/>
              <a:ea typeface="ＭＳ Ｐゴシック" panose="020B0600070205080204" pitchFamily="50" charset="-128"/>
            </a:rPr>
            <a:t>類似団体と比較で大きな違いがあるものは、労働費と諸支出金である。労働費については、前述のとおり普通建設事業費の増によるものである。諸支出金については、過去から類似団体と比較して大きな乖離があるが、これは交通事業会計への補助を実施している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兵庫県伊丹市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年度決算において、歳入は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マンションの建築等により新築家屋が増加したこと等による固定資産税</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の増加等により増加し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歳出は扶助費が引き続き増加し、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さらに</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普通建設事業費</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や人件費が増加したことで、歳入以上に増加した。以上から、実質収支額は昨年度に比較して減少した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一方で、実質単年度収支は、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財政調整基金の土地開発基金への積み替えや幼児教育無償化施策等に伴う</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費用等を財政調整基金を取</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崩して実施したため赤字となり、同様の理由により財政調整基金残高も減少した。</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兵庫県伊丹市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健全化法施行以来、国民健康保険事業特別会計（以下「国保会計」）及び中心市街地駐車場特別会計の慢性的な赤字を、その他の会計の黒字で補填している構造が続いていたが、国保会計については平成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年度以降黒字決算となり、以降年々改善されているため、特別会計等の収支は着実に改善している。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残る中心市街地駐車場事業特別会計については、平成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年度に同特別会計廃止に伴い累積赤字の清算を実施した結果、その他会計の赤字が解消した。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年度も引き続き赤字は解消されている。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令和元年度と平成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年度の比較において変動が大きかったものとして、モーターボート競走事業会計と国保会計によるものが挙げられる。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effectLst/>
              <a:latin typeface="ＭＳ Ｐゴシック" panose="020B0600070205080204" pitchFamily="50" charset="-128"/>
              <a:ea typeface="ＭＳ Ｐゴシック" panose="020B0600070205080204" pitchFamily="50" charset="-128"/>
            </a:rPr>
            <a:t>モーターボート競走事業会計においては、新型コロナウイルス感染症の影響により、インターネットを介して舟券を購入できる電話投票の会員が増加したこと等により、対前年度比で実質収支の増加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国保会計においては、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被保険者や滞納繰越分の調定額の減による国民健康保険税の減少や繰越金の減少により、対前年度比で</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実質収支の減少となった。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03&#36001;&#25919;&#20225;&#30011;\&#12304;&#27598;&#24180;&#12354;&#12427;&#35519;&#26619;&#12305;\&#65288;02&#26376;&#65289;&#36001;&#25919;&#29366;&#27841;&#36039;&#26009;&#38598;\R3&#65288;R1&#27770;&#65289;\05_&#36861;&#21152;&#29031;&#20250;\02_&#21407;&#35506;&#29031;&#20250;\&#32076;&#21942;&#20225;&#30011;&#35506;\&#12304;&#36001;&#25919;&#29366;&#27841;&#36039;&#26009;&#38598;R1&#12305;_282073_&#20234;&#20025;&#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14.3</v>
          </cell>
          <cell r="BX51">
            <v>4.9000000000000004</v>
          </cell>
        </row>
        <row r="53">
          <cell r="BP53">
            <v>55.9</v>
          </cell>
          <cell r="BX53">
            <v>56.9</v>
          </cell>
          <cell r="CF53">
            <v>57.4</v>
          </cell>
          <cell r="CN53">
            <v>59.1</v>
          </cell>
          <cell r="CV53">
            <v>59.9</v>
          </cell>
        </row>
        <row r="55">
          <cell r="AN55" t="str">
            <v>類似団体内平均値</v>
          </cell>
          <cell r="BP55">
            <v>25.4</v>
          </cell>
          <cell r="BX55">
            <v>16.600000000000001</v>
          </cell>
          <cell r="CF55">
            <v>17.399999999999999</v>
          </cell>
          <cell r="CN55">
            <v>12.1</v>
          </cell>
          <cell r="CV55">
            <v>11.2</v>
          </cell>
        </row>
        <row r="57">
          <cell r="BP57">
            <v>52.6</v>
          </cell>
          <cell r="BX57">
            <v>58.6</v>
          </cell>
          <cell r="CF57">
            <v>58.9</v>
          </cell>
          <cell r="CN57">
            <v>59.4</v>
          </cell>
          <cell r="CV57">
            <v>60.4</v>
          </cell>
        </row>
        <row r="72">
          <cell r="BP72" t="str">
            <v>H27</v>
          </cell>
          <cell r="BX72" t="str">
            <v>H28</v>
          </cell>
          <cell r="CF72" t="str">
            <v>H29</v>
          </cell>
          <cell r="CN72" t="str">
            <v>H30</v>
          </cell>
          <cell r="CV72" t="str">
            <v>R01</v>
          </cell>
        </row>
        <row r="73">
          <cell r="AN73" t="str">
            <v>当該団体値</v>
          </cell>
          <cell r="BP73">
            <v>14.3</v>
          </cell>
          <cell r="BX73">
            <v>4.9000000000000004</v>
          </cell>
        </row>
        <row r="75">
          <cell r="BP75">
            <v>8.4</v>
          </cell>
          <cell r="BX75">
            <v>8.5</v>
          </cell>
          <cell r="CF75">
            <v>7.1</v>
          </cell>
          <cell r="CN75">
            <v>6.6</v>
          </cell>
          <cell r="CV75">
            <v>5.9</v>
          </cell>
        </row>
        <row r="77">
          <cell r="AN77" t="str">
            <v>類似団体内平均値</v>
          </cell>
          <cell r="BP77">
            <v>25.4</v>
          </cell>
          <cell r="BX77">
            <v>16.600000000000001</v>
          </cell>
          <cell r="CF77">
            <v>17.399999999999999</v>
          </cell>
          <cell r="CN77">
            <v>12.1</v>
          </cell>
          <cell r="CV77">
            <v>11.2</v>
          </cell>
        </row>
        <row r="79">
          <cell r="BP79">
            <v>4.8</v>
          </cell>
          <cell r="BX79">
            <v>3.6</v>
          </cell>
          <cell r="CF79">
            <v>3.6</v>
          </cell>
          <cell r="CN79">
            <v>3.5</v>
          </cell>
          <cell r="CV79">
            <v>3.5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81</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82</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83</v>
      </c>
      <c r="C3" s="612"/>
      <c r="D3" s="612"/>
      <c r="E3" s="613"/>
      <c r="F3" s="613"/>
      <c r="G3" s="613"/>
      <c r="H3" s="613"/>
      <c r="I3" s="613"/>
      <c r="J3" s="613"/>
      <c r="K3" s="613"/>
      <c r="L3" s="613" t="s">
        <v>84</v>
      </c>
      <c r="M3" s="613"/>
      <c r="N3" s="613"/>
      <c r="O3" s="613"/>
      <c r="P3" s="613"/>
      <c r="Q3" s="613"/>
      <c r="R3" s="616"/>
      <c r="S3" s="616"/>
      <c r="T3" s="616"/>
      <c r="U3" s="616"/>
      <c r="V3" s="617"/>
      <c r="W3" s="507" t="s">
        <v>85</v>
      </c>
      <c r="X3" s="508"/>
      <c r="Y3" s="508"/>
      <c r="Z3" s="508"/>
      <c r="AA3" s="508"/>
      <c r="AB3" s="612"/>
      <c r="AC3" s="616" t="s">
        <v>86</v>
      </c>
      <c r="AD3" s="508"/>
      <c r="AE3" s="508"/>
      <c r="AF3" s="508"/>
      <c r="AG3" s="508"/>
      <c r="AH3" s="508"/>
      <c r="AI3" s="508"/>
      <c r="AJ3" s="508"/>
      <c r="AK3" s="508"/>
      <c r="AL3" s="578"/>
      <c r="AM3" s="507" t="s">
        <v>87</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88</v>
      </c>
      <c r="BO3" s="508"/>
      <c r="BP3" s="508"/>
      <c r="BQ3" s="508"/>
      <c r="BR3" s="508"/>
      <c r="BS3" s="508"/>
      <c r="BT3" s="508"/>
      <c r="BU3" s="578"/>
      <c r="BV3" s="507" t="s">
        <v>89</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90</v>
      </c>
      <c r="CU3" s="508"/>
      <c r="CV3" s="508"/>
      <c r="CW3" s="508"/>
      <c r="CX3" s="508"/>
      <c r="CY3" s="508"/>
      <c r="CZ3" s="508"/>
      <c r="DA3" s="578"/>
      <c r="DB3" s="507" t="s">
        <v>91</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92</v>
      </c>
      <c r="AZ4" s="421"/>
      <c r="BA4" s="421"/>
      <c r="BB4" s="421"/>
      <c r="BC4" s="421"/>
      <c r="BD4" s="421"/>
      <c r="BE4" s="421"/>
      <c r="BF4" s="421"/>
      <c r="BG4" s="421"/>
      <c r="BH4" s="421"/>
      <c r="BI4" s="421"/>
      <c r="BJ4" s="421"/>
      <c r="BK4" s="421"/>
      <c r="BL4" s="421"/>
      <c r="BM4" s="422"/>
      <c r="BN4" s="423">
        <v>76414042</v>
      </c>
      <c r="BO4" s="424"/>
      <c r="BP4" s="424"/>
      <c r="BQ4" s="424"/>
      <c r="BR4" s="424"/>
      <c r="BS4" s="424"/>
      <c r="BT4" s="424"/>
      <c r="BU4" s="425"/>
      <c r="BV4" s="423">
        <v>71110653</v>
      </c>
      <c r="BW4" s="424"/>
      <c r="BX4" s="424"/>
      <c r="BY4" s="424"/>
      <c r="BZ4" s="424"/>
      <c r="CA4" s="424"/>
      <c r="CB4" s="424"/>
      <c r="CC4" s="425"/>
      <c r="CD4" s="604" t="s">
        <v>93</v>
      </c>
      <c r="CE4" s="605"/>
      <c r="CF4" s="605"/>
      <c r="CG4" s="605"/>
      <c r="CH4" s="605"/>
      <c r="CI4" s="605"/>
      <c r="CJ4" s="605"/>
      <c r="CK4" s="605"/>
      <c r="CL4" s="605"/>
      <c r="CM4" s="605"/>
      <c r="CN4" s="605"/>
      <c r="CO4" s="605"/>
      <c r="CP4" s="605"/>
      <c r="CQ4" s="605"/>
      <c r="CR4" s="605"/>
      <c r="CS4" s="606"/>
      <c r="CT4" s="607">
        <v>1.9</v>
      </c>
      <c r="CU4" s="608"/>
      <c r="CV4" s="608"/>
      <c r="CW4" s="608"/>
      <c r="CX4" s="608"/>
      <c r="CY4" s="608"/>
      <c r="CZ4" s="608"/>
      <c r="DA4" s="609"/>
      <c r="DB4" s="607">
        <v>2</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94</v>
      </c>
      <c r="AN5" s="402"/>
      <c r="AO5" s="402"/>
      <c r="AP5" s="402"/>
      <c r="AQ5" s="402"/>
      <c r="AR5" s="402"/>
      <c r="AS5" s="402"/>
      <c r="AT5" s="403"/>
      <c r="AU5" s="485" t="s">
        <v>95</v>
      </c>
      <c r="AV5" s="486"/>
      <c r="AW5" s="486"/>
      <c r="AX5" s="486"/>
      <c r="AY5" s="408" t="s">
        <v>96</v>
      </c>
      <c r="AZ5" s="409"/>
      <c r="BA5" s="409"/>
      <c r="BB5" s="409"/>
      <c r="BC5" s="409"/>
      <c r="BD5" s="409"/>
      <c r="BE5" s="409"/>
      <c r="BF5" s="409"/>
      <c r="BG5" s="409"/>
      <c r="BH5" s="409"/>
      <c r="BI5" s="409"/>
      <c r="BJ5" s="409"/>
      <c r="BK5" s="409"/>
      <c r="BL5" s="409"/>
      <c r="BM5" s="410"/>
      <c r="BN5" s="428">
        <v>75399871</v>
      </c>
      <c r="BO5" s="429"/>
      <c r="BP5" s="429"/>
      <c r="BQ5" s="429"/>
      <c r="BR5" s="429"/>
      <c r="BS5" s="429"/>
      <c r="BT5" s="429"/>
      <c r="BU5" s="430"/>
      <c r="BV5" s="428">
        <v>69962067</v>
      </c>
      <c r="BW5" s="429"/>
      <c r="BX5" s="429"/>
      <c r="BY5" s="429"/>
      <c r="BZ5" s="429"/>
      <c r="CA5" s="429"/>
      <c r="CB5" s="429"/>
      <c r="CC5" s="430"/>
      <c r="CD5" s="437" t="s">
        <v>97</v>
      </c>
      <c r="CE5" s="438"/>
      <c r="CF5" s="438"/>
      <c r="CG5" s="438"/>
      <c r="CH5" s="438"/>
      <c r="CI5" s="438"/>
      <c r="CJ5" s="438"/>
      <c r="CK5" s="438"/>
      <c r="CL5" s="438"/>
      <c r="CM5" s="438"/>
      <c r="CN5" s="438"/>
      <c r="CO5" s="438"/>
      <c r="CP5" s="438"/>
      <c r="CQ5" s="438"/>
      <c r="CR5" s="438"/>
      <c r="CS5" s="439"/>
      <c r="CT5" s="398">
        <v>94.8</v>
      </c>
      <c r="CU5" s="399"/>
      <c r="CV5" s="399"/>
      <c r="CW5" s="399"/>
      <c r="CX5" s="399"/>
      <c r="CY5" s="399"/>
      <c r="CZ5" s="399"/>
      <c r="DA5" s="400"/>
      <c r="DB5" s="398">
        <v>94.3</v>
      </c>
      <c r="DC5" s="399"/>
      <c r="DD5" s="399"/>
      <c r="DE5" s="399"/>
      <c r="DF5" s="399"/>
      <c r="DG5" s="399"/>
      <c r="DH5" s="399"/>
      <c r="DI5" s="400"/>
      <c r="DJ5" s="186"/>
      <c r="DK5" s="186"/>
      <c r="DL5" s="186"/>
      <c r="DM5" s="186"/>
      <c r="DN5" s="186"/>
      <c r="DO5" s="186"/>
    </row>
    <row r="6" spans="1:119" ht="18.75" customHeight="1" x14ac:dyDescent="0.15">
      <c r="A6" s="187"/>
      <c r="B6" s="584" t="s">
        <v>98</v>
      </c>
      <c r="C6" s="442"/>
      <c r="D6" s="442"/>
      <c r="E6" s="585"/>
      <c r="F6" s="585"/>
      <c r="G6" s="585"/>
      <c r="H6" s="585"/>
      <c r="I6" s="585"/>
      <c r="J6" s="585"/>
      <c r="K6" s="585"/>
      <c r="L6" s="585" t="s">
        <v>99</v>
      </c>
      <c r="M6" s="585"/>
      <c r="N6" s="585"/>
      <c r="O6" s="585"/>
      <c r="P6" s="585"/>
      <c r="Q6" s="585"/>
      <c r="R6" s="466"/>
      <c r="S6" s="466"/>
      <c r="T6" s="466"/>
      <c r="U6" s="466"/>
      <c r="V6" s="591"/>
      <c r="W6" s="519" t="s">
        <v>100</v>
      </c>
      <c r="X6" s="441"/>
      <c r="Y6" s="441"/>
      <c r="Z6" s="441"/>
      <c r="AA6" s="441"/>
      <c r="AB6" s="442"/>
      <c r="AC6" s="596" t="s">
        <v>101</v>
      </c>
      <c r="AD6" s="597"/>
      <c r="AE6" s="597"/>
      <c r="AF6" s="597"/>
      <c r="AG6" s="597"/>
      <c r="AH6" s="597"/>
      <c r="AI6" s="597"/>
      <c r="AJ6" s="597"/>
      <c r="AK6" s="597"/>
      <c r="AL6" s="598"/>
      <c r="AM6" s="497" t="s">
        <v>102</v>
      </c>
      <c r="AN6" s="402"/>
      <c r="AO6" s="402"/>
      <c r="AP6" s="402"/>
      <c r="AQ6" s="402"/>
      <c r="AR6" s="402"/>
      <c r="AS6" s="402"/>
      <c r="AT6" s="403"/>
      <c r="AU6" s="485" t="s">
        <v>95</v>
      </c>
      <c r="AV6" s="486"/>
      <c r="AW6" s="486"/>
      <c r="AX6" s="486"/>
      <c r="AY6" s="408" t="s">
        <v>103</v>
      </c>
      <c r="AZ6" s="409"/>
      <c r="BA6" s="409"/>
      <c r="BB6" s="409"/>
      <c r="BC6" s="409"/>
      <c r="BD6" s="409"/>
      <c r="BE6" s="409"/>
      <c r="BF6" s="409"/>
      <c r="BG6" s="409"/>
      <c r="BH6" s="409"/>
      <c r="BI6" s="409"/>
      <c r="BJ6" s="409"/>
      <c r="BK6" s="409"/>
      <c r="BL6" s="409"/>
      <c r="BM6" s="410"/>
      <c r="BN6" s="428">
        <v>1014171</v>
      </c>
      <c r="BO6" s="429"/>
      <c r="BP6" s="429"/>
      <c r="BQ6" s="429"/>
      <c r="BR6" s="429"/>
      <c r="BS6" s="429"/>
      <c r="BT6" s="429"/>
      <c r="BU6" s="430"/>
      <c r="BV6" s="428">
        <v>1148586</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101</v>
      </c>
      <c r="CU6" s="582"/>
      <c r="CV6" s="582"/>
      <c r="CW6" s="582"/>
      <c r="CX6" s="582"/>
      <c r="CY6" s="582"/>
      <c r="CZ6" s="582"/>
      <c r="DA6" s="583"/>
      <c r="DB6" s="581">
        <v>101.9</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95</v>
      </c>
      <c r="AV7" s="486"/>
      <c r="AW7" s="486"/>
      <c r="AX7" s="486"/>
      <c r="AY7" s="408" t="s">
        <v>106</v>
      </c>
      <c r="AZ7" s="409"/>
      <c r="BA7" s="409"/>
      <c r="BB7" s="409"/>
      <c r="BC7" s="409"/>
      <c r="BD7" s="409"/>
      <c r="BE7" s="409"/>
      <c r="BF7" s="409"/>
      <c r="BG7" s="409"/>
      <c r="BH7" s="409"/>
      <c r="BI7" s="409"/>
      <c r="BJ7" s="409"/>
      <c r="BK7" s="409"/>
      <c r="BL7" s="409"/>
      <c r="BM7" s="410"/>
      <c r="BN7" s="428">
        <v>243759</v>
      </c>
      <c r="BO7" s="429"/>
      <c r="BP7" s="429"/>
      <c r="BQ7" s="429"/>
      <c r="BR7" s="429"/>
      <c r="BS7" s="429"/>
      <c r="BT7" s="429"/>
      <c r="BU7" s="430"/>
      <c r="BV7" s="428">
        <v>343113</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41330214</v>
      </c>
      <c r="CU7" s="429"/>
      <c r="CV7" s="429"/>
      <c r="CW7" s="429"/>
      <c r="CX7" s="429"/>
      <c r="CY7" s="429"/>
      <c r="CZ7" s="429"/>
      <c r="DA7" s="430"/>
      <c r="DB7" s="428">
        <v>40965473</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770412</v>
      </c>
      <c r="BO8" s="429"/>
      <c r="BP8" s="429"/>
      <c r="BQ8" s="429"/>
      <c r="BR8" s="429"/>
      <c r="BS8" s="429"/>
      <c r="BT8" s="429"/>
      <c r="BU8" s="430"/>
      <c r="BV8" s="428">
        <v>805473</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0.83</v>
      </c>
      <c r="CU8" s="542"/>
      <c r="CV8" s="542"/>
      <c r="CW8" s="542"/>
      <c r="CX8" s="542"/>
      <c r="CY8" s="542"/>
      <c r="CZ8" s="542"/>
      <c r="DA8" s="543"/>
      <c r="DB8" s="541">
        <v>0.83</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196883</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95</v>
      </c>
      <c r="AV9" s="486"/>
      <c r="AW9" s="486"/>
      <c r="AX9" s="486"/>
      <c r="AY9" s="408" t="s">
        <v>116</v>
      </c>
      <c r="AZ9" s="409"/>
      <c r="BA9" s="409"/>
      <c r="BB9" s="409"/>
      <c r="BC9" s="409"/>
      <c r="BD9" s="409"/>
      <c r="BE9" s="409"/>
      <c r="BF9" s="409"/>
      <c r="BG9" s="409"/>
      <c r="BH9" s="409"/>
      <c r="BI9" s="409"/>
      <c r="BJ9" s="409"/>
      <c r="BK9" s="409"/>
      <c r="BL9" s="409"/>
      <c r="BM9" s="410"/>
      <c r="BN9" s="428">
        <v>-35061</v>
      </c>
      <c r="BO9" s="429"/>
      <c r="BP9" s="429"/>
      <c r="BQ9" s="429"/>
      <c r="BR9" s="429"/>
      <c r="BS9" s="429"/>
      <c r="BT9" s="429"/>
      <c r="BU9" s="430"/>
      <c r="BV9" s="428">
        <v>51538</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14.4</v>
      </c>
      <c r="CU9" s="399"/>
      <c r="CV9" s="399"/>
      <c r="CW9" s="399"/>
      <c r="CX9" s="399"/>
      <c r="CY9" s="399"/>
      <c r="CZ9" s="399"/>
      <c r="DA9" s="400"/>
      <c r="DB9" s="398">
        <v>14.7</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196127</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404931</v>
      </c>
      <c r="BO10" s="429"/>
      <c r="BP10" s="429"/>
      <c r="BQ10" s="429"/>
      <c r="BR10" s="429"/>
      <c r="BS10" s="429"/>
      <c r="BT10" s="429"/>
      <c r="BU10" s="430"/>
      <c r="BV10" s="428">
        <v>382454</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95</v>
      </c>
      <c r="AV11" s="486"/>
      <c r="AW11" s="486"/>
      <c r="AX11" s="486"/>
      <c r="AY11" s="408" t="s">
        <v>126</v>
      </c>
      <c r="AZ11" s="409"/>
      <c r="BA11" s="409"/>
      <c r="BB11" s="409"/>
      <c r="BC11" s="409"/>
      <c r="BD11" s="409"/>
      <c r="BE11" s="409"/>
      <c r="BF11" s="409"/>
      <c r="BG11" s="409"/>
      <c r="BH11" s="409"/>
      <c r="BI11" s="409"/>
      <c r="BJ11" s="409"/>
      <c r="BK11" s="409"/>
      <c r="BL11" s="409"/>
      <c r="BM11" s="410"/>
      <c r="BN11" s="428">
        <v>426300</v>
      </c>
      <c r="BO11" s="429"/>
      <c r="BP11" s="429"/>
      <c r="BQ11" s="429"/>
      <c r="BR11" s="429"/>
      <c r="BS11" s="429"/>
      <c r="BT11" s="429"/>
      <c r="BU11" s="430"/>
      <c r="BV11" s="428">
        <v>153600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15">
      <c r="A12" s="187"/>
      <c r="B12" s="544" t="s">
        <v>130</v>
      </c>
      <c r="C12" s="545"/>
      <c r="D12" s="545"/>
      <c r="E12" s="545"/>
      <c r="F12" s="545"/>
      <c r="G12" s="545"/>
      <c r="H12" s="545"/>
      <c r="I12" s="545"/>
      <c r="J12" s="545"/>
      <c r="K12" s="546"/>
      <c r="L12" s="553" t="s">
        <v>131</v>
      </c>
      <c r="M12" s="554"/>
      <c r="N12" s="554"/>
      <c r="O12" s="554"/>
      <c r="P12" s="554"/>
      <c r="Q12" s="555"/>
      <c r="R12" s="556">
        <v>203539</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135</v>
      </c>
      <c r="AV12" s="486"/>
      <c r="AW12" s="486"/>
      <c r="AX12" s="486"/>
      <c r="AY12" s="408" t="s">
        <v>136</v>
      </c>
      <c r="AZ12" s="409"/>
      <c r="BA12" s="409"/>
      <c r="BB12" s="409"/>
      <c r="BC12" s="409"/>
      <c r="BD12" s="409"/>
      <c r="BE12" s="409"/>
      <c r="BF12" s="409"/>
      <c r="BG12" s="409"/>
      <c r="BH12" s="409"/>
      <c r="BI12" s="409"/>
      <c r="BJ12" s="409"/>
      <c r="BK12" s="409"/>
      <c r="BL12" s="409"/>
      <c r="BM12" s="410"/>
      <c r="BN12" s="428">
        <v>953920</v>
      </c>
      <c r="BO12" s="429"/>
      <c r="BP12" s="429"/>
      <c r="BQ12" s="429"/>
      <c r="BR12" s="429"/>
      <c r="BS12" s="429"/>
      <c r="BT12" s="429"/>
      <c r="BU12" s="430"/>
      <c r="BV12" s="428">
        <v>687398</v>
      </c>
      <c r="BW12" s="429"/>
      <c r="BX12" s="429"/>
      <c r="BY12" s="429"/>
      <c r="BZ12" s="429"/>
      <c r="CA12" s="429"/>
      <c r="CB12" s="429"/>
      <c r="CC12" s="430"/>
      <c r="CD12" s="437" t="s">
        <v>137</v>
      </c>
      <c r="CE12" s="438"/>
      <c r="CF12" s="438"/>
      <c r="CG12" s="438"/>
      <c r="CH12" s="438"/>
      <c r="CI12" s="438"/>
      <c r="CJ12" s="438"/>
      <c r="CK12" s="438"/>
      <c r="CL12" s="438"/>
      <c r="CM12" s="438"/>
      <c r="CN12" s="438"/>
      <c r="CO12" s="438"/>
      <c r="CP12" s="438"/>
      <c r="CQ12" s="438"/>
      <c r="CR12" s="438"/>
      <c r="CS12" s="439"/>
      <c r="CT12" s="541" t="s">
        <v>138</v>
      </c>
      <c r="CU12" s="542"/>
      <c r="CV12" s="542"/>
      <c r="CW12" s="542"/>
      <c r="CX12" s="542"/>
      <c r="CY12" s="542"/>
      <c r="CZ12" s="542"/>
      <c r="DA12" s="543"/>
      <c r="DB12" s="541" t="s">
        <v>128</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139</v>
      </c>
      <c r="N13" s="529"/>
      <c r="O13" s="529"/>
      <c r="P13" s="529"/>
      <c r="Q13" s="530"/>
      <c r="R13" s="531">
        <v>200312</v>
      </c>
      <c r="S13" s="532"/>
      <c r="T13" s="532"/>
      <c r="U13" s="532"/>
      <c r="V13" s="533"/>
      <c r="W13" s="519" t="s">
        <v>140</v>
      </c>
      <c r="X13" s="441"/>
      <c r="Y13" s="441"/>
      <c r="Z13" s="441"/>
      <c r="AA13" s="441"/>
      <c r="AB13" s="442"/>
      <c r="AC13" s="404">
        <v>593</v>
      </c>
      <c r="AD13" s="405"/>
      <c r="AE13" s="405"/>
      <c r="AF13" s="405"/>
      <c r="AG13" s="406"/>
      <c r="AH13" s="404">
        <v>612</v>
      </c>
      <c r="AI13" s="405"/>
      <c r="AJ13" s="405"/>
      <c r="AK13" s="405"/>
      <c r="AL13" s="407"/>
      <c r="AM13" s="497" t="s">
        <v>141</v>
      </c>
      <c r="AN13" s="402"/>
      <c r="AO13" s="402"/>
      <c r="AP13" s="402"/>
      <c r="AQ13" s="402"/>
      <c r="AR13" s="402"/>
      <c r="AS13" s="402"/>
      <c r="AT13" s="403"/>
      <c r="AU13" s="485" t="s">
        <v>109</v>
      </c>
      <c r="AV13" s="486"/>
      <c r="AW13" s="486"/>
      <c r="AX13" s="486"/>
      <c r="AY13" s="408" t="s">
        <v>142</v>
      </c>
      <c r="AZ13" s="409"/>
      <c r="BA13" s="409"/>
      <c r="BB13" s="409"/>
      <c r="BC13" s="409"/>
      <c r="BD13" s="409"/>
      <c r="BE13" s="409"/>
      <c r="BF13" s="409"/>
      <c r="BG13" s="409"/>
      <c r="BH13" s="409"/>
      <c r="BI13" s="409"/>
      <c r="BJ13" s="409"/>
      <c r="BK13" s="409"/>
      <c r="BL13" s="409"/>
      <c r="BM13" s="410"/>
      <c r="BN13" s="428">
        <v>-157750</v>
      </c>
      <c r="BO13" s="429"/>
      <c r="BP13" s="429"/>
      <c r="BQ13" s="429"/>
      <c r="BR13" s="429"/>
      <c r="BS13" s="429"/>
      <c r="BT13" s="429"/>
      <c r="BU13" s="430"/>
      <c r="BV13" s="428">
        <v>-99806</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5.9</v>
      </c>
      <c r="CU13" s="399"/>
      <c r="CV13" s="399"/>
      <c r="CW13" s="399"/>
      <c r="CX13" s="399"/>
      <c r="CY13" s="399"/>
      <c r="CZ13" s="399"/>
      <c r="DA13" s="400"/>
      <c r="DB13" s="398">
        <v>6.6</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144</v>
      </c>
      <c r="M14" s="565"/>
      <c r="N14" s="565"/>
      <c r="O14" s="565"/>
      <c r="P14" s="565"/>
      <c r="Q14" s="566"/>
      <c r="R14" s="531">
        <v>203261</v>
      </c>
      <c r="S14" s="532"/>
      <c r="T14" s="532"/>
      <c r="U14" s="532"/>
      <c r="V14" s="533"/>
      <c r="W14" s="534"/>
      <c r="X14" s="444"/>
      <c r="Y14" s="444"/>
      <c r="Z14" s="444"/>
      <c r="AA14" s="444"/>
      <c r="AB14" s="445"/>
      <c r="AC14" s="524">
        <v>0.7</v>
      </c>
      <c r="AD14" s="525"/>
      <c r="AE14" s="525"/>
      <c r="AF14" s="525"/>
      <c r="AG14" s="526"/>
      <c r="AH14" s="524">
        <v>0.7</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t="s">
        <v>138</v>
      </c>
      <c r="CU14" s="536"/>
      <c r="CV14" s="536"/>
      <c r="CW14" s="536"/>
      <c r="CX14" s="536"/>
      <c r="CY14" s="536"/>
      <c r="CZ14" s="536"/>
      <c r="DA14" s="537"/>
      <c r="DB14" s="535" t="s">
        <v>138</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146</v>
      </c>
      <c r="N15" s="529"/>
      <c r="O15" s="529"/>
      <c r="P15" s="529"/>
      <c r="Q15" s="530"/>
      <c r="R15" s="531">
        <v>200098</v>
      </c>
      <c r="S15" s="532"/>
      <c r="T15" s="532"/>
      <c r="U15" s="532"/>
      <c r="V15" s="533"/>
      <c r="W15" s="519" t="s">
        <v>147</v>
      </c>
      <c r="X15" s="441"/>
      <c r="Y15" s="441"/>
      <c r="Z15" s="441"/>
      <c r="AA15" s="441"/>
      <c r="AB15" s="442"/>
      <c r="AC15" s="404">
        <v>21780</v>
      </c>
      <c r="AD15" s="405"/>
      <c r="AE15" s="405"/>
      <c r="AF15" s="405"/>
      <c r="AG15" s="406"/>
      <c r="AH15" s="404">
        <v>23327</v>
      </c>
      <c r="AI15" s="405"/>
      <c r="AJ15" s="405"/>
      <c r="AK15" s="405"/>
      <c r="AL15" s="407"/>
      <c r="AM15" s="497"/>
      <c r="AN15" s="402"/>
      <c r="AO15" s="402"/>
      <c r="AP15" s="402"/>
      <c r="AQ15" s="402"/>
      <c r="AR15" s="402"/>
      <c r="AS15" s="402"/>
      <c r="AT15" s="403"/>
      <c r="AU15" s="485"/>
      <c r="AV15" s="486"/>
      <c r="AW15" s="486"/>
      <c r="AX15" s="486"/>
      <c r="AY15" s="420" t="s">
        <v>148</v>
      </c>
      <c r="AZ15" s="421"/>
      <c r="BA15" s="421"/>
      <c r="BB15" s="421"/>
      <c r="BC15" s="421"/>
      <c r="BD15" s="421"/>
      <c r="BE15" s="421"/>
      <c r="BF15" s="421"/>
      <c r="BG15" s="421"/>
      <c r="BH15" s="421"/>
      <c r="BI15" s="421"/>
      <c r="BJ15" s="421"/>
      <c r="BK15" s="421"/>
      <c r="BL15" s="421"/>
      <c r="BM15" s="422"/>
      <c r="BN15" s="423">
        <v>25974556</v>
      </c>
      <c r="BO15" s="424"/>
      <c r="BP15" s="424"/>
      <c r="BQ15" s="424"/>
      <c r="BR15" s="424"/>
      <c r="BS15" s="424"/>
      <c r="BT15" s="424"/>
      <c r="BU15" s="425"/>
      <c r="BV15" s="423">
        <v>25560080</v>
      </c>
      <c r="BW15" s="424"/>
      <c r="BX15" s="424"/>
      <c r="BY15" s="424"/>
      <c r="BZ15" s="424"/>
      <c r="CA15" s="424"/>
      <c r="CB15" s="424"/>
      <c r="CC15" s="425"/>
      <c r="CD15" s="538" t="s">
        <v>149</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150</v>
      </c>
      <c r="M16" s="522"/>
      <c r="N16" s="522"/>
      <c r="O16" s="522"/>
      <c r="P16" s="522"/>
      <c r="Q16" s="523"/>
      <c r="R16" s="516" t="s">
        <v>151</v>
      </c>
      <c r="S16" s="517"/>
      <c r="T16" s="517"/>
      <c r="U16" s="517"/>
      <c r="V16" s="518"/>
      <c r="W16" s="534"/>
      <c r="X16" s="444"/>
      <c r="Y16" s="444"/>
      <c r="Z16" s="444"/>
      <c r="AA16" s="444"/>
      <c r="AB16" s="445"/>
      <c r="AC16" s="524">
        <v>26.3</v>
      </c>
      <c r="AD16" s="525"/>
      <c r="AE16" s="525"/>
      <c r="AF16" s="525"/>
      <c r="AG16" s="526"/>
      <c r="AH16" s="524">
        <v>27.8</v>
      </c>
      <c r="AI16" s="525"/>
      <c r="AJ16" s="525"/>
      <c r="AK16" s="525"/>
      <c r="AL16" s="527"/>
      <c r="AM16" s="497"/>
      <c r="AN16" s="402"/>
      <c r="AO16" s="402"/>
      <c r="AP16" s="402"/>
      <c r="AQ16" s="402"/>
      <c r="AR16" s="402"/>
      <c r="AS16" s="402"/>
      <c r="AT16" s="403"/>
      <c r="AU16" s="485"/>
      <c r="AV16" s="486"/>
      <c r="AW16" s="486"/>
      <c r="AX16" s="486"/>
      <c r="AY16" s="408" t="s">
        <v>152</v>
      </c>
      <c r="AZ16" s="409"/>
      <c r="BA16" s="409"/>
      <c r="BB16" s="409"/>
      <c r="BC16" s="409"/>
      <c r="BD16" s="409"/>
      <c r="BE16" s="409"/>
      <c r="BF16" s="409"/>
      <c r="BG16" s="409"/>
      <c r="BH16" s="409"/>
      <c r="BI16" s="409"/>
      <c r="BJ16" s="409"/>
      <c r="BK16" s="409"/>
      <c r="BL16" s="409"/>
      <c r="BM16" s="410"/>
      <c r="BN16" s="428">
        <v>31584975</v>
      </c>
      <c r="BO16" s="429"/>
      <c r="BP16" s="429"/>
      <c r="BQ16" s="429"/>
      <c r="BR16" s="429"/>
      <c r="BS16" s="429"/>
      <c r="BT16" s="429"/>
      <c r="BU16" s="430"/>
      <c r="BV16" s="428">
        <v>30779863</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153</v>
      </c>
      <c r="N17" s="514"/>
      <c r="O17" s="514"/>
      <c r="P17" s="514"/>
      <c r="Q17" s="515"/>
      <c r="R17" s="516" t="s">
        <v>154</v>
      </c>
      <c r="S17" s="517"/>
      <c r="T17" s="517"/>
      <c r="U17" s="517"/>
      <c r="V17" s="518"/>
      <c r="W17" s="519" t="s">
        <v>155</v>
      </c>
      <c r="X17" s="441"/>
      <c r="Y17" s="441"/>
      <c r="Z17" s="441"/>
      <c r="AA17" s="441"/>
      <c r="AB17" s="442"/>
      <c r="AC17" s="404">
        <v>60302</v>
      </c>
      <c r="AD17" s="405"/>
      <c r="AE17" s="405"/>
      <c r="AF17" s="405"/>
      <c r="AG17" s="406"/>
      <c r="AH17" s="404">
        <v>59842</v>
      </c>
      <c r="AI17" s="405"/>
      <c r="AJ17" s="405"/>
      <c r="AK17" s="405"/>
      <c r="AL17" s="407"/>
      <c r="AM17" s="497"/>
      <c r="AN17" s="402"/>
      <c r="AO17" s="402"/>
      <c r="AP17" s="402"/>
      <c r="AQ17" s="402"/>
      <c r="AR17" s="402"/>
      <c r="AS17" s="402"/>
      <c r="AT17" s="403"/>
      <c r="AU17" s="485"/>
      <c r="AV17" s="486"/>
      <c r="AW17" s="486"/>
      <c r="AX17" s="486"/>
      <c r="AY17" s="408" t="s">
        <v>156</v>
      </c>
      <c r="AZ17" s="409"/>
      <c r="BA17" s="409"/>
      <c r="BB17" s="409"/>
      <c r="BC17" s="409"/>
      <c r="BD17" s="409"/>
      <c r="BE17" s="409"/>
      <c r="BF17" s="409"/>
      <c r="BG17" s="409"/>
      <c r="BH17" s="409"/>
      <c r="BI17" s="409"/>
      <c r="BJ17" s="409"/>
      <c r="BK17" s="409"/>
      <c r="BL17" s="409"/>
      <c r="BM17" s="410"/>
      <c r="BN17" s="428">
        <v>33127001</v>
      </c>
      <c r="BO17" s="429"/>
      <c r="BP17" s="429"/>
      <c r="BQ17" s="429"/>
      <c r="BR17" s="429"/>
      <c r="BS17" s="429"/>
      <c r="BT17" s="429"/>
      <c r="BU17" s="430"/>
      <c r="BV17" s="428">
        <v>32537802</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157</v>
      </c>
      <c r="C18" s="491"/>
      <c r="D18" s="491"/>
      <c r="E18" s="492"/>
      <c r="F18" s="492"/>
      <c r="G18" s="492"/>
      <c r="H18" s="492"/>
      <c r="I18" s="492"/>
      <c r="J18" s="492"/>
      <c r="K18" s="492"/>
      <c r="L18" s="493">
        <v>25</v>
      </c>
      <c r="M18" s="493"/>
      <c r="N18" s="493"/>
      <c r="O18" s="493"/>
      <c r="P18" s="493"/>
      <c r="Q18" s="493"/>
      <c r="R18" s="494"/>
      <c r="S18" s="494"/>
      <c r="T18" s="494"/>
      <c r="U18" s="494"/>
      <c r="V18" s="495"/>
      <c r="W18" s="509"/>
      <c r="X18" s="510"/>
      <c r="Y18" s="510"/>
      <c r="Z18" s="510"/>
      <c r="AA18" s="510"/>
      <c r="AB18" s="520"/>
      <c r="AC18" s="392">
        <v>72.900000000000006</v>
      </c>
      <c r="AD18" s="393"/>
      <c r="AE18" s="393"/>
      <c r="AF18" s="393"/>
      <c r="AG18" s="496"/>
      <c r="AH18" s="392">
        <v>71.400000000000006</v>
      </c>
      <c r="AI18" s="393"/>
      <c r="AJ18" s="393"/>
      <c r="AK18" s="393"/>
      <c r="AL18" s="394"/>
      <c r="AM18" s="497"/>
      <c r="AN18" s="402"/>
      <c r="AO18" s="402"/>
      <c r="AP18" s="402"/>
      <c r="AQ18" s="402"/>
      <c r="AR18" s="402"/>
      <c r="AS18" s="402"/>
      <c r="AT18" s="403"/>
      <c r="AU18" s="485"/>
      <c r="AV18" s="486"/>
      <c r="AW18" s="486"/>
      <c r="AX18" s="486"/>
      <c r="AY18" s="408" t="s">
        <v>158</v>
      </c>
      <c r="AZ18" s="409"/>
      <c r="BA18" s="409"/>
      <c r="BB18" s="409"/>
      <c r="BC18" s="409"/>
      <c r="BD18" s="409"/>
      <c r="BE18" s="409"/>
      <c r="BF18" s="409"/>
      <c r="BG18" s="409"/>
      <c r="BH18" s="409"/>
      <c r="BI18" s="409"/>
      <c r="BJ18" s="409"/>
      <c r="BK18" s="409"/>
      <c r="BL18" s="409"/>
      <c r="BM18" s="410"/>
      <c r="BN18" s="428">
        <v>40099171</v>
      </c>
      <c r="BO18" s="429"/>
      <c r="BP18" s="429"/>
      <c r="BQ18" s="429"/>
      <c r="BR18" s="429"/>
      <c r="BS18" s="429"/>
      <c r="BT18" s="429"/>
      <c r="BU18" s="430"/>
      <c r="BV18" s="428">
        <v>39799837</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159</v>
      </c>
      <c r="C19" s="491"/>
      <c r="D19" s="491"/>
      <c r="E19" s="492"/>
      <c r="F19" s="492"/>
      <c r="G19" s="492"/>
      <c r="H19" s="492"/>
      <c r="I19" s="492"/>
      <c r="J19" s="492"/>
      <c r="K19" s="492"/>
      <c r="L19" s="498">
        <v>7875</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160</v>
      </c>
      <c r="AZ19" s="409"/>
      <c r="BA19" s="409"/>
      <c r="BB19" s="409"/>
      <c r="BC19" s="409"/>
      <c r="BD19" s="409"/>
      <c r="BE19" s="409"/>
      <c r="BF19" s="409"/>
      <c r="BG19" s="409"/>
      <c r="BH19" s="409"/>
      <c r="BI19" s="409"/>
      <c r="BJ19" s="409"/>
      <c r="BK19" s="409"/>
      <c r="BL19" s="409"/>
      <c r="BM19" s="410"/>
      <c r="BN19" s="428">
        <v>48230459</v>
      </c>
      <c r="BO19" s="429"/>
      <c r="BP19" s="429"/>
      <c r="BQ19" s="429"/>
      <c r="BR19" s="429"/>
      <c r="BS19" s="429"/>
      <c r="BT19" s="429"/>
      <c r="BU19" s="430"/>
      <c r="BV19" s="428">
        <v>47966778</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161</v>
      </c>
      <c r="C20" s="491"/>
      <c r="D20" s="491"/>
      <c r="E20" s="492"/>
      <c r="F20" s="492"/>
      <c r="G20" s="492"/>
      <c r="H20" s="492"/>
      <c r="I20" s="492"/>
      <c r="J20" s="492"/>
      <c r="K20" s="492"/>
      <c r="L20" s="498">
        <v>78903</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162</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163</v>
      </c>
      <c r="C22" s="458"/>
      <c r="D22" s="459"/>
      <c r="E22" s="466" t="s">
        <v>1</v>
      </c>
      <c r="F22" s="441"/>
      <c r="G22" s="441"/>
      <c r="H22" s="441"/>
      <c r="I22" s="441"/>
      <c r="J22" s="441"/>
      <c r="K22" s="442"/>
      <c r="L22" s="466" t="s">
        <v>164</v>
      </c>
      <c r="M22" s="441"/>
      <c r="N22" s="441"/>
      <c r="O22" s="441"/>
      <c r="P22" s="442"/>
      <c r="Q22" s="451" t="s">
        <v>165</v>
      </c>
      <c r="R22" s="452"/>
      <c r="S22" s="452"/>
      <c r="T22" s="452"/>
      <c r="U22" s="452"/>
      <c r="V22" s="467"/>
      <c r="W22" s="469" t="s">
        <v>166</v>
      </c>
      <c r="X22" s="458"/>
      <c r="Y22" s="459"/>
      <c r="Z22" s="466" t="s">
        <v>1</v>
      </c>
      <c r="AA22" s="441"/>
      <c r="AB22" s="441"/>
      <c r="AC22" s="441"/>
      <c r="AD22" s="441"/>
      <c r="AE22" s="441"/>
      <c r="AF22" s="441"/>
      <c r="AG22" s="442"/>
      <c r="AH22" s="440" t="s">
        <v>167</v>
      </c>
      <c r="AI22" s="441"/>
      <c r="AJ22" s="441"/>
      <c r="AK22" s="441"/>
      <c r="AL22" s="442"/>
      <c r="AM22" s="440" t="s">
        <v>168</v>
      </c>
      <c r="AN22" s="446"/>
      <c r="AO22" s="446"/>
      <c r="AP22" s="446"/>
      <c r="AQ22" s="446"/>
      <c r="AR22" s="447"/>
      <c r="AS22" s="451" t="s">
        <v>165</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169</v>
      </c>
      <c r="AZ23" s="421"/>
      <c r="BA23" s="421"/>
      <c r="BB23" s="421"/>
      <c r="BC23" s="421"/>
      <c r="BD23" s="421"/>
      <c r="BE23" s="421"/>
      <c r="BF23" s="421"/>
      <c r="BG23" s="421"/>
      <c r="BH23" s="421"/>
      <c r="BI23" s="421"/>
      <c r="BJ23" s="421"/>
      <c r="BK23" s="421"/>
      <c r="BL23" s="421"/>
      <c r="BM23" s="422"/>
      <c r="BN23" s="428">
        <v>59448108</v>
      </c>
      <c r="BO23" s="429"/>
      <c r="BP23" s="429"/>
      <c r="BQ23" s="429"/>
      <c r="BR23" s="429"/>
      <c r="BS23" s="429"/>
      <c r="BT23" s="429"/>
      <c r="BU23" s="430"/>
      <c r="BV23" s="428">
        <v>58545872</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170</v>
      </c>
      <c r="F24" s="402"/>
      <c r="G24" s="402"/>
      <c r="H24" s="402"/>
      <c r="I24" s="402"/>
      <c r="J24" s="402"/>
      <c r="K24" s="403"/>
      <c r="L24" s="404">
        <v>1</v>
      </c>
      <c r="M24" s="405"/>
      <c r="N24" s="405"/>
      <c r="O24" s="405"/>
      <c r="P24" s="406"/>
      <c r="Q24" s="404">
        <v>9531</v>
      </c>
      <c r="R24" s="405"/>
      <c r="S24" s="405"/>
      <c r="T24" s="405"/>
      <c r="U24" s="405"/>
      <c r="V24" s="406"/>
      <c r="W24" s="470"/>
      <c r="X24" s="461"/>
      <c r="Y24" s="462"/>
      <c r="Z24" s="401" t="s">
        <v>171</v>
      </c>
      <c r="AA24" s="402"/>
      <c r="AB24" s="402"/>
      <c r="AC24" s="402"/>
      <c r="AD24" s="402"/>
      <c r="AE24" s="402"/>
      <c r="AF24" s="402"/>
      <c r="AG24" s="403"/>
      <c r="AH24" s="404">
        <v>1206</v>
      </c>
      <c r="AI24" s="405"/>
      <c r="AJ24" s="405"/>
      <c r="AK24" s="405"/>
      <c r="AL24" s="406"/>
      <c r="AM24" s="404">
        <v>3727746</v>
      </c>
      <c r="AN24" s="405"/>
      <c r="AO24" s="405"/>
      <c r="AP24" s="405"/>
      <c r="AQ24" s="405"/>
      <c r="AR24" s="406"/>
      <c r="AS24" s="404">
        <v>3091</v>
      </c>
      <c r="AT24" s="405"/>
      <c r="AU24" s="405"/>
      <c r="AV24" s="405"/>
      <c r="AW24" s="405"/>
      <c r="AX24" s="407"/>
      <c r="AY24" s="395" t="s">
        <v>172</v>
      </c>
      <c r="AZ24" s="396"/>
      <c r="BA24" s="396"/>
      <c r="BB24" s="396"/>
      <c r="BC24" s="396"/>
      <c r="BD24" s="396"/>
      <c r="BE24" s="396"/>
      <c r="BF24" s="396"/>
      <c r="BG24" s="396"/>
      <c r="BH24" s="396"/>
      <c r="BI24" s="396"/>
      <c r="BJ24" s="396"/>
      <c r="BK24" s="396"/>
      <c r="BL24" s="396"/>
      <c r="BM24" s="397"/>
      <c r="BN24" s="428">
        <v>50829591</v>
      </c>
      <c r="BO24" s="429"/>
      <c r="BP24" s="429"/>
      <c r="BQ24" s="429"/>
      <c r="BR24" s="429"/>
      <c r="BS24" s="429"/>
      <c r="BT24" s="429"/>
      <c r="BU24" s="430"/>
      <c r="BV24" s="428">
        <v>49365812</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173</v>
      </c>
      <c r="F25" s="402"/>
      <c r="G25" s="402"/>
      <c r="H25" s="402"/>
      <c r="I25" s="402"/>
      <c r="J25" s="402"/>
      <c r="K25" s="403"/>
      <c r="L25" s="404">
        <v>1</v>
      </c>
      <c r="M25" s="405"/>
      <c r="N25" s="405"/>
      <c r="O25" s="405"/>
      <c r="P25" s="406"/>
      <c r="Q25" s="404">
        <v>8227</v>
      </c>
      <c r="R25" s="405"/>
      <c r="S25" s="405"/>
      <c r="T25" s="405"/>
      <c r="U25" s="405"/>
      <c r="V25" s="406"/>
      <c r="W25" s="470"/>
      <c r="X25" s="461"/>
      <c r="Y25" s="462"/>
      <c r="Z25" s="401" t="s">
        <v>174</v>
      </c>
      <c r="AA25" s="402"/>
      <c r="AB25" s="402"/>
      <c r="AC25" s="402"/>
      <c r="AD25" s="402"/>
      <c r="AE25" s="402"/>
      <c r="AF25" s="402"/>
      <c r="AG25" s="403"/>
      <c r="AH25" s="404">
        <v>206</v>
      </c>
      <c r="AI25" s="405"/>
      <c r="AJ25" s="405"/>
      <c r="AK25" s="405"/>
      <c r="AL25" s="406"/>
      <c r="AM25" s="404">
        <v>612850</v>
      </c>
      <c r="AN25" s="405"/>
      <c r="AO25" s="405"/>
      <c r="AP25" s="405"/>
      <c r="AQ25" s="405"/>
      <c r="AR25" s="406"/>
      <c r="AS25" s="404">
        <v>2975</v>
      </c>
      <c r="AT25" s="405"/>
      <c r="AU25" s="405"/>
      <c r="AV25" s="405"/>
      <c r="AW25" s="405"/>
      <c r="AX25" s="407"/>
      <c r="AY25" s="420" t="s">
        <v>175</v>
      </c>
      <c r="AZ25" s="421"/>
      <c r="BA25" s="421"/>
      <c r="BB25" s="421"/>
      <c r="BC25" s="421"/>
      <c r="BD25" s="421"/>
      <c r="BE25" s="421"/>
      <c r="BF25" s="421"/>
      <c r="BG25" s="421"/>
      <c r="BH25" s="421"/>
      <c r="BI25" s="421"/>
      <c r="BJ25" s="421"/>
      <c r="BK25" s="421"/>
      <c r="BL25" s="421"/>
      <c r="BM25" s="422"/>
      <c r="BN25" s="423">
        <v>23812068</v>
      </c>
      <c r="BO25" s="424"/>
      <c r="BP25" s="424"/>
      <c r="BQ25" s="424"/>
      <c r="BR25" s="424"/>
      <c r="BS25" s="424"/>
      <c r="BT25" s="424"/>
      <c r="BU25" s="425"/>
      <c r="BV25" s="423">
        <v>24868468</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176</v>
      </c>
      <c r="F26" s="402"/>
      <c r="G26" s="402"/>
      <c r="H26" s="402"/>
      <c r="I26" s="402"/>
      <c r="J26" s="402"/>
      <c r="K26" s="403"/>
      <c r="L26" s="404">
        <v>1</v>
      </c>
      <c r="M26" s="405"/>
      <c r="N26" s="405"/>
      <c r="O26" s="405"/>
      <c r="P26" s="406"/>
      <c r="Q26" s="404">
        <v>7250</v>
      </c>
      <c r="R26" s="405"/>
      <c r="S26" s="405"/>
      <c r="T26" s="405"/>
      <c r="U26" s="405"/>
      <c r="V26" s="406"/>
      <c r="W26" s="470"/>
      <c r="X26" s="461"/>
      <c r="Y26" s="462"/>
      <c r="Z26" s="401" t="s">
        <v>177</v>
      </c>
      <c r="AA26" s="483"/>
      <c r="AB26" s="483"/>
      <c r="AC26" s="483"/>
      <c r="AD26" s="483"/>
      <c r="AE26" s="483"/>
      <c r="AF26" s="483"/>
      <c r="AG26" s="484"/>
      <c r="AH26" s="404">
        <v>20</v>
      </c>
      <c r="AI26" s="405"/>
      <c r="AJ26" s="405"/>
      <c r="AK26" s="405"/>
      <c r="AL26" s="406"/>
      <c r="AM26" s="404">
        <v>66080</v>
      </c>
      <c r="AN26" s="405"/>
      <c r="AO26" s="405"/>
      <c r="AP26" s="405"/>
      <c r="AQ26" s="405"/>
      <c r="AR26" s="406"/>
      <c r="AS26" s="404">
        <v>3304</v>
      </c>
      <c r="AT26" s="405"/>
      <c r="AU26" s="405"/>
      <c r="AV26" s="405"/>
      <c r="AW26" s="405"/>
      <c r="AX26" s="407"/>
      <c r="AY26" s="437" t="s">
        <v>178</v>
      </c>
      <c r="AZ26" s="438"/>
      <c r="BA26" s="438"/>
      <c r="BB26" s="438"/>
      <c r="BC26" s="438"/>
      <c r="BD26" s="438"/>
      <c r="BE26" s="438"/>
      <c r="BF26" s="438"/>
      <c r="BG26" s="438"/>
      <c r="BH26" s="438"/>
      <c r="BI26" s="438"/>
      <c r="BJ26" s="438"/>
      <c r="BK26" s="438"/>
      <c r="BL26" s="438"/>
      <c r="BM26" s="439"/>
      <c r="BN26" s="428">
        <v>400000</v>
      </c>
      <c r="BO26" s="429"/>
      <c r="BP26" s="429"/>
      <c r="BQ26" s="429"/>
      <c r="BR26" s="429"/>
      <c r="BS26" s="429"/>
      <c r="BT26" s="429"/>
      <c r="BU26" s="430"/>
      <c r="BV26" s="428">
        <v>200000</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179</v>
      </c>
      <c r="F27" s="402"/>
      <c r="G27" s="402"/>
      <c r="H27" s="402"/>
      <c r="I27" s="402"/>
      <c r="J27" s="402"/>
      <c r="K27" s="403"/>
      <c r="L27" s="404">
        <v>1</v>
      </c>
      <c r="M27" s="405"/>
      <c r="N27" s="405"/>
      <c r="O27" s="405"/>
      <c r="P27" s="406"/>
      <c r="Q27" s="404">
        <v>7200</v>
      </c>
      <c r="R27" s="405"/>
      <c r="S27" s="405"/>
      <c r="T27" s="405"/>
      <c r="U27" s="405"/>
      <c r="V27" s="406"/>
      <c r="W27" s="470"/>
      <c r="X27" s="461"/>
      <c r="Y27" s="462"/>
      <c r="Z27" s="401" t="s">
        <v>180</v>
      </c>
      <c r="AA27" s="402"/>
      <c r="AB27" s="402"/>
      <c r="AC27" s="402"/>
      <c r="AD27" s="402"/>
      <c r="AE27" s="402"/>
      <c r="AF27" s="402"/>
      <c r="AG27" s="403"/>
      <c r="AH27" s="404">
        <v>112</v>
      </c>
      <c r="AI27" s="405"/>
      <c r="AJ27" s="405"/>
      <c r="AK27" s="405"/>
      <c r="AL27" s="406"/>
      <c r="AM27" s="404">
        <v>389937</v>
      </c>
      <c r="AN27" s="405"/>
      <c r="AO27" s="405"/>
      <c r="AP27" s="405"/>
      <c r="AQ27" s="405"/>
      <c r="AR27" s="406"/>
      <c r="AS27" s="404">
        <v>3482</v>
      </c>
      <c r="AT27" s="405"/>
      <c r="AU27" s="405"/>
      <c r="AV27" s="405"/>
      <c r="AW27" s="405"/>
      <c r="AX27" s="407"/>
      <c r="AY27" s="434" t="s">
        <v>181</v>
      </c>
      <c r="AZ27" s="435"/>
      <c r="BA27" s="435"/>
      <c r="BB27" s="435"/>
      <c r="BC27" s="435"/>
      <c r="BD27" s="435"/>
      <c r="BE27" s="435"/>
      <c r="BF27" s="435"/>
      <c r="BG27" s="435"/>
      <c r="BH27" s="435"/>
      <c r="BI27" s="435"/>
      <c r="BJ27" s="435"/>
      <c r="BK27" s="435"/>
      <c r="BL27" s="435"/>
      <c r="BM27" s="436"/>
      <c r="BN27" s="431">
        <v>999992</v>
      </c>
      <c r="BO27" s="432"/>
      <c r="BP27" s="432"/>
      <c r="BQ27" s="432"/>
      <c r="BR27" s="432"/>
      <c r="BS27" s="432"/>
      <c r="BT27" s="432"/>
      <c r="BU27" s="433"/>
      <c r="BV27" s="431">
        <v>999942</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182</v>
      </c>
      <c r="F28" s="402"/>
      <c r="G28" s="402"/>
      <c r="H28" s="402"/>
      <c r="I28" s="402"/>
      <c r="J28" s="402"/>
      <c r="K28" s="403"/>
      <c r="L28" s="404">
        <v>1</v>
      </c>
      <c r="M28" s="405"/>
      <c r="N28" s="405"/>
      <c r="O28" s="405"/>
      <c r="P28" s="406"/>
      <c r="Q28" s="404">
        <v>6460</v>
      </c>
      <c r="R28" s="405"/>
      <c r="S28" s="405"/>
      <c r="T28" s="405"/>
      <c r="U28" s="405"/>
      <c r="V28" s="406"/>
      <c r="W28" s="470"/>
      <c r="X28" s="461"/>
      <c r="Y28" s="462"/>
      <c r="Z28" s="401" t="s">
        <v>183</v>
      </c>
      <c r="AA28" s="402"/>
      <c r="AB28" s="402"/>
      <c r="AC28" s="402"/>
      <c r="AD28" s="402"/>
      <c r="AE28" s="402"/>
      <c r="AF28" s="402"/>
      <c r="AG28" s="403"/>
      <c r="AH28" s="404" t="s">
        <v>138</v>
      </c>
      <c r="AI28" s="405"/>
      <c r="AJ28" s="405"/>
      <c r="AK28" s="405"/>
      <c r="AL28" s="406"/>
      <c r="AM28" s="404" t="s">
        <v>138</v>
      </c>
      <c r="AN28" s="405"/>
      <c r="AO28" s="405"/>
      <c r="AP28" s="405"/>
      <c r="AQ28" s="405"/>
      <c r="AR28" s="406"/>
      <c r="AS28" s="404" t="s">
        <v>128</v>
      </c>
      <c r="AT28" s="405"/>
      <c r="AU28" s="405"/>
      <c r="AV28" s="405"/>
      <c r="AW28" s="405"/>
      <c r="AX28" s="407"/>
      <c r="AY28" s="411" t="s">
        <v>184</v>
      </c>
      <c r="AZ28" s="412"/>
      <c r="BA28" s="412"/>
      <c r="BB28" s="413"/>
      <c r="BC28" s="420" t="s">
        <v>48</v>
      </c>
      <c r="BD28" s="421"/>
      <c r="BE28" s="421"/>
      <c r="BF28" s="421"/>
      <c r="BG28" s="421"/>
      <c r="BH28" s="421"/>
      <c r="BI28" s="421"/>
      <c r="BJ28" s="421"/>
      <c r="BK28" s="421"/>
      <c r="BL28" s="421"/>
      <c r="BM28" s="422"/>
      <c r="BN28" s="423">
        <v>5857601</v>
      </c>
      <c r="BO28" s="424"/>
      <c r="BP28" s="424"/>
      <c r="BQ28" s="424"/>
      <c r="BR28" s="424"/>
      <c r="BS28" s="424"/>
      <c r="BT28" s="424"/>
      <c r="BU28" s="425"/>
      <c r="BV28" s="423">
        <v>6406590</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185</v>
      </c>
      <c r="F29" s="402"/>
      <c r="G29" s="402"/>
      <c r="H29" s="402"/>
      <c r="I29" s="402"/>
      <c r="J29" s="402"/>
      <c r="K29" s="403"/>
      <c r="L29" s="404">
        <v>26</v>
      </c>
      <c r="M29" s="405"/>
      <c r="N29" s="405"/>
      <c r="O29" s="405"/>
      <c r="P29" s="406"/>
      <c r="Q29" s="404">
        <v>5840</v>
      </c>
      <c r="R29" s="405"/>
      <c r="S29" s="405"/>
      <c r="T29" s="405"/>
      <c r="U29" s="405"/>
      <c r="V29" s="406"/>
      <c r="W29" s="471"/>
      <c r="X29" s="472"/>
      <c r="Y29" s="473"/>
      <c r="Z29" s="401" t="s">
        <v>186</v>
      </c>
      <c r="AA29" s="402"/>
      <c r="AB29" s="402"/>
      <c r="AC29" s="402"/>
      <c r="AD29" s="402"/>
      <c r="AE29" s="402"/>
      <c r="AF29" s="402"/>
      <c r="AG29" s="403"/>
      <c r="AH29" s="404">
        <v>1318</v>
      </c>
      <c r="AI29" s="405"/>
      <c r="AJ29" s="405"/>
      <c r="AK29" s="405"/>
      <c r="AL29" s="406"/>
      <c r="AM29" s="404">
        <v>4117683</v>
      </c>
      <c r="AN29" s="405"/>
      <c r="AO29" s="405"/>
      <c r="AP29" s="405"/>
      <c r="AQ29" s="405"/>
      <c r="AR29" s="406"/>
      <c r="AS29" s="404">
        <v>3124</v>
      </c>
      <c r="AT29" s="405"/>
      <c r="AU29" s="405"/>
      <c r="AV29" s="405"/>
      <c r="AW29" s="405"/>
      <c r="AX29" s="407"/>
      <c r="AY29" s="414"/>
      <c r="AZ29" s="415"/>
      <c r="BA29" s="415"/>
      <c r="BB29" s="416"/>
      <c r="BC29" s="408" t="s">
        <v>187</v>
      </c>
      <c r="BD29" s="409"/>
      <c r="BE29" s="409"/>
      <c r="BF29" s="409"/>
      <c r="BG29" s="409"/>
      <c r="BH29" s="409"/>
      <c r="BI29" s="409"/>
      <c r="BJ29" s="409"/>
      <c r="BK29" s="409"/>
      <c r="BL29" s="409"/>
      <c r="BM29" s="410"/>
      <c r="BN29" s="428">
        <v>3234220</v>
      </c>
      <c r="BO29" s="429"/>
      <c r="BP29" s="429"/>
      <c r="BQ29" s="429"/>
      <c r="BR29" s="429"/>
      <c r="BS29" s="429"/>
      <c r="BT29" s="429"/>
      <c r="BU29" s="430"/>
      <c r="BV29" s="428">
        <v>2055002</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188</v>
      </c>
      <c r="X30" s="481"/>
      <c r="Y30" s="481"/>
      <c r="Z30" s="481"/>
      <c r="AA30" s="481"/>
      <c r="AB30" s="481"/>
      <c r="AC30" s="481"/>
      <c r="AD30" s="481"/>
      <c r="AE30" s="481"/>
      <c r="AF30" s="481"/>
      <c r="AG30" s="482"/>
      <c r="AH30" s="392">
        <v>100.1</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8334597</v>
      </c>
      <c r="BO30" s="432"/>
      <c r="BP30" s="432"/>
      <c r="BQ30" s="432"/>
      <c r="BR30" s="432"/>
      <c r="BS30" s="432"/>
      <c r="BT30" s="432"/>
      <c r="BU30" s="433"/>
      <c r="BV30" s="431">
        <v>7878761</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195</v>
      </c>
      <c r="D33" s="391"/>
      <c r="E33" s="390" t="s">
        <v>196</v>
      </c>
      <c r="F33" s="390"/>
      <c r="G33" s="390"/>
      <c r="H33" s="390"/>
      <c r="I33" s="390"/>
      <c r="J33" s="390"/>
      <c r="K33" s="390"/>
      <c r="L33" s="390"/>
      <c r="M33" s="390"/>
      <c r="N33" s="390"/>
      <c r="O33" s="390"/>
      <c r="P33" s="390"/>
      <c r="Q33" s="390"/>
      <c r="R33" s="390"/>
      <c r="S33" s="390"/>
      <c r="T33" s="216"/>
      <c r="U33" s="391" t="s">
        <v>197</v>
      </c>
      <c r="V33" s="391"/>
      <c r="W33" s="390" t="s">
        <v>198</v>
      </c>
      <c r="X33" s="390"/>
      <c r="Y33" s="390"/>
      <c r="Z33" s="390"/>
      <c r="AA33" s="390"/>
      <c r="AB33" s="390"/>
      <c r="AC33" s="390"/>
      <c r="AD33" s="390"/>
      <c r="AE33" s="390"/>
      <c r="AF33" s="390"/>
      <c r="AG33" s="390"/>
      <c r="AH33" s="390"/>
      <c r="AI33" s="390"/>
      <c r="AJ33" s="390"/>
      <c r="AK33" s="390"/>
      <c r="AL33" s="216"/>
      <c r="AM33" s="391" t="s">
        <v>197</v>
      </c>
      <c r="AN33" s="391"/>
      <c r="AO33" s="390" t="s">
        <v>196</v>
      </c>
      <c r="AP33" s="390"/>
      <c r="AQ33" s="390"/>
      <c r="AR33" s="390"/>
      <c r="AS33" s="390"/>
      <c r="AT33" s="390"/>
      <c r="AU33" s="390"/>
      <c r="AV33" s="390"/>
      <c r="AW33" s="390"/>
      <c r="AX33" s="390"/>
      <c r="AY33" s="390"/>
      <c r="AZ33" s="390"/>
      <c r="BA33" s="390"/>
      <c r="BB33" s="390"/>
      <c r="BC33" s="390"/>
      <c r="BD33" s="217"/>
      <c r="BE33" s="390" t="s">
        <v>199</v>
      </c>
      <c r="BF33" s="390"/>
      <c r="BG33" s="390" t="s">
        <v>200</v>
      </c>
      <c r="BH33" s="390"/>
      <c r="BI33" s="390"/>
      <c r="BJ33" s="390"/>
      <c r="BK33" s="390"/>
      <c r="BL33" s="390"/>
      <c r="BM33" s="390"/>
      <c r="BN33" s="390"/>
      <c r="BO33" s="390"/>
      <c r="BP33" s="390"/>
      <c r="BQ33" s="390"/>
      <c r="BR33" s="390"/>
      <c r="BS33" s="390"/>
      <c r="BT33" s="390"/>
      <c r="BU33" s="390"/>
      <c r="BV33" s="217"/>
      <c r="BW33" s="391" t="s">
        <v>199</v>
      </c>
      <c r="BX33" s="391"/>
      <c r="BY33" s="390" t="s">
        <v>201</v>
      </c>
      <c r="BZ33" s="390"/>
      <c r="CA33" s="390"/>
      <c r="CB33" s="390"/>
      <c r="CC33" s="390"/>
      <c r="CD33" s="390"/>
      <c r="CE33" s="390"/>
      <c r="CF33" s="390"/>
      <c r="CG33" s="390"/>
      <c r="CH33" s="390"/>
      <c r="CI33" s="390"/>
      <c r="CJ33" s="390"/>
      <c r="CK33" s="390"/>
      <c r="CL33" s="390"/>
      <c r="CM33" s="390"/>
      <c r="CN33" s="216"/>
      <c r="CO33" s="391" t="s">
        <v>197</v>
      </c>
      <c r="CP33" s="391"/>
      <c r="CQ33" s="390" t="s">
        <v>202</v>
      </c>
      <c r="CR33" s="390"/>
      <c r="CS33" s="390"/>
      <c r="CT33" s="390"/>
      <c r="CU33" s="390"/>
      <c r="CV33" s="390"/>
      <c r="CW33" s="390"/>
      <c r="CX33" s="390"/>
      <c r="CY33" s="390"/>
      <c r="CZ33" s="390"/>
      <c r="DA33" s="390"/>
      <c r="DB33" s="390"/>
      <c r="DC33" s="390"/>
      <c r="DD33" s="390"/>
      <c r="DE33" s="390"/>
      <c r="DF33" s="216"/>
      <c r="DG33" s="389" t="s">
        <v>203</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7</v>
      </c>
      <c r="AN34" s="387"/>
      <c r="AO34" s="386" t="str">
        <f>IF('各会計、関係団体の財政状況及び健全化判断比率'!B32="","",'各会計、関係団体の財政状況及び健全化判断比率'!B32)</f>
        <v>水道事業会計</v>
      </c>
      <c r="AP34" s="386"/>
      <c r="AQ34" s="386"/>
      <c r="AR34" s="386"/>
      <c r="AS34" s="386"/>
      <c r="AT34" s="386"/>
      <c r="AU34" s="386"/>
      <c r="AV34" s="386"/>
      <c r="AW34" s="386"/>
      <c r="AX34" s="386"/>
      <c r="AY34" s="386"/>
      <c r="AZ34" s="386"/>
      <c r="BA34" s="386"/>
      <c r="BB34" s="386"/>
      <c r="BC34" s="386"/>
      <c r="BD34" s="214"/>
      <c r="BE34" s="387" t="str">
        <f>IF(BG34="","",MAX(C34:D43,U34:V43,AM34:AN43)+1)</f>
        <v/>
      </c>
      <c r="BF34" s="387"/>
      <c r="BG34" s="386"/>
      <c r="BH34" s="386"/>
      <c r="BI34" s="386"/>
      <c r="BJ34" s="386"/>
      <c r="BK34" s="386"/>
      <c r="BL34" s="386"/>
      <c r="BM34" s="386"/>
      <c r="BN34" s="386"/>
      <c r="BO34" s="386"/>
      <c r="BP34" s="386"/>
      <c r="BQ34" s="386"/>
      <c r="BR34" s="386"/>
      <c r="BS34" s="386"/>
      <c r="BT34" s="386"/>
      <c r="BU34" s="386"/>
      <c r="BV34" s="214"/>
      <c r="BW34" s="387">
        <f>IF(BY34="","",MAX(C34:D43,U34:V43,AM34:AN43,BE34:BF43)+1)</f>
        <v>13</v>
      </c>
      <c r="BX34" s="387"/>
      <c r="BY34" s="386" t="str">
        <f>IF('各会計、関係団体の財政状況及び健全化判断比率'!B68="","",'各会計、関係団体の財政状況及び健全化判断比率'!B68)</f>
        <v>丹波少年自然の家事務組合</v>
      </c>
      <c r="BZ34" s="386"/>
      <c r="CA34" s="386"/>
      <c r="CB34" s="386"/>
      <c r="CC34" s="386"/>
      <c r="CD34" s="386"/>
      <c r="CE34" s="386"/>
      <c r="CF34" s="386"/>
      <c r="CG34" s="386"/>
      <c r="CH34" s="386"/>
      <c r="CI34" s="386"/>
      <c r="CJ34" s="386"/>
      <c r="CK34" s="386"/>
      <c r="CL34" s="386"/>
      <c r="CM34" s="386"/>
      <c r="CN34" s="214"/>
      <c r="CO34" s="387">
        <f>IF(CQ34="","",MAX(C34:D43,U34:V43,AM34:AN43,BE34:BF43,BW34:BX43)+1)</f>
        <v>17</v>
      </c>
      <c r="CP34" s="387"/>
      <c r="CQ34" s="386" t="str">
        <f>IF('各会計、関係団体の財政状況及び健全化判断比率'!BS7="","",'各会計、関係団体の財政状況及び健全化判断比率'!BS7)</f>
        <v>柿衞文庫</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中小企業勤労者福祉共済事業特別会計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介護保険事業特別会計</v>
      </c>
      <c r="X35" s="386"/>
      <c r="Y35" s="386"/>
      <c r="Z35" s="386"/>
      <c r="AA35" s="386"/>
      <c r="AB35" s="386"/>
      <c r="AC35" s="386"/>
      <c r="AD35" s="386"/>
      <c r="AE35" s="386"/>
      <c r="AF35" s="386"/>
      <c r="AG35" s="386"/>
      <c r="AH35" s="386"/>
      <c r="AI35" s="386"/>
      <c r="AJ35" s="386"/>
      <c r="AK35" s="386"/>
      <c r="AL35" s="214"/>
      <c r="AM35" s="387">
        <f t="shared" ref="AM35:AM43" si="0">IF(AO35="","",AM34+1)</f>
        <v>8</v>
      </c>
      <c r="AN35" s="387"/>
      <c r="AO35" s="386" t="str">
        <f>IF('各会計、関係団体の財政状況及び健全化判断比率'!B33="","",'各会計、関係団体の財政状況及び健全化判断比率'!B33)</f>
        <v>工業用水道事業会計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14</v>
      </c>
      <c r="BX35" s="387"/>
      <c r="BY35" s="386" t="str">
        <f>IF('各会計、関係団体の財政状況及び健全化判断比率'!B69="","",'各会計、関係団体の財政状況及び健全化判断比率'!B69)</f>
        <v>後期広域連合（一般会計）</v>
      </c>
      <c r="BZ35" s="386"/>
      <c r="CA35" s="386"/>
      <c r="CB35" s="386"/>
      <c r="CC35" s="386"/>
      <c r="CD35" s="386"/>
      <c r="CE35" s="386"/>
      <c r="CF35" s="386"/>
      <c r="CG35" s="386"/>
      <c r="CH35" s="386"/>
      <c r="CI35" s="386"/>
      <c r="CJ35" s="386"/>
      <c r="CK35" s="386"/>
      <c r="CL35" s="386"/>
      <c r="CM35" s="386"/>
      <c r="CN35" s="214"/>
      <c r="CO35" s="387">
        <f t="shared" ref="CO35:CO43" si="3">IF(CQ35="","",CO34+1)</f>
        <v>18</v>
      </c>
      <c r="CP35" s="387"/>
      <c r="CQ35" s="386" t="str">
        <f>IF('各会計、関係団体の財政状況及び健全化判断比率'!BS8="","",'各会計、関係団体の財政状況及び健全化判断比率'!BS8)</f>
        <v>いたみ文化・スポーツ財団</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後期高齢者医療事業特別会計</v>
      </c>
      <c r="X36" s="386"/>
      <c r="Y36" s="386"/>
      <c r="Z36" s="386"/>
      <c r="AA36" s="386"/>
      <c r="AB36" s="386"/>
      <c r="AC36" s="386"/>
      <c r="AD36" s="386"/>
      <c r="AE36" s="386"/>
      <c r="AF36" s="386"/>
      <c r="AG36" s="386"/>
      <c r="AH36" s="386"/>
      <c r="AI36" s="386"/>
      <c r="AJ36" s="386"/>
      <c r="AK36" s="386"/>
      <c r="AL36" s="214"/>
      <c r="AM36" s="387">
        <f t="shared" si="0"/>
        <v>9</v>
      </c>
      <c r="AN36" s="387"/>
      <c r="AO36" s="386" t="str">
        <f>IF('各会計、関係団体の財政状況及び健全化判断比率'!B34="","",'各会計、関係団体の財政状況及び健全化判断比率'!B34)</f>
        <v>交通事業会計</v>
      </c>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15</v>
      </c>
      <c r="BX36" s="387"/>
      <c r="BY36" s="386" t="str">
        <f>IF('各会計、関係団体の財政状況及び健全化判断比率'!B70="","",'各会計、関係団体の財政状況及び健全化判断比率'!B70)</f>
        <v>後期広域連合（特別会計）</v>
      </c>
      <c r="BZ36" s="386"/>
      <c r="CA36" s="386"/>
      <c r="CB36" s="386"/>
      <c r="CC36" s="386"/>
      <c r="CD36" s="386"/>
      <c r="CE36" s="386"/>
      <c r="CF36" s="386"/>
      <c r="CG36" s="386"/>
      <c r="CH36" s="386"/>
      <c r="CI36" s="386"/>
      <c r="CJ36" s="386"/>
      <c r="CK36" s="386"/>
      <c r="CL36" s="386"/>
      <c r="CM36" s="386"/>
      <c r="CN36" s="214"/>
      <c r="CO36" s="387">
        <f t="shared" si="3"/>
        <v>19</v>
      </c>
      <c r="CP36" s="387"/>
      <c r="CQ36" s="386" t="str">
        <f>IF('各会計、関係団体の財政状況及び健全化判断比率'!BS9="","",'各会計、関係団体の財政状況及び健全化判断比率'!BS9)</f>
        <v>伊丹まち未来</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6</v>
      </c>
      <c r="V37" s="387"/>
      <c r="W37" s="386" t="str">
        <f>IF('各会計、関係団体の財政状況及び健全化判断比率'!B31="","",'各会計、関係団体の財政状況及び健全化判断比率'!B31)</f>
        <v>農業共済事業特別会計</v>
      </c>
      <c r="X37" s="386"/>
      <c r="Y37" s="386"/>
      <c r="Z37" s="386"/>
      <c r="AA37" s="386"/>
      <c r="AB37" s="386"/>
      <c r="AC37" s="386"/>
      <c r="AD37" s="386"/>
      <c r="AE37" s="386"/>
      <c r="AF37" s="386"/>
      <c r="AG37" s="386"/>
      <c r="AH37" s="386"/>
      <c r="AI37" s="386"/>
      <c r="AJ37" s="386"/>
      <c r="AK37" s="386"/>
      <c r="AL37" s="214"/>
      <c r="AM37" s="387">
        <f t="shared" si="0"/>
        <v>10</v>
      </c>
      <c r="AN37" s="387"/>
      <c r="AO37" s="386" t="str">
        <f>IF('各会計、関係団体の財政状況及び健全化判断比率'!B35="","",'各会計、関係団体の財政状況及び健全化判断比率'!B35)</f>
        <v>病院事業会計</v>
      </c>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16</v>
      </c>
      <c r="BX37" s="387"/>
      <c r="BY37" s="386" t="str">
        <f>IF('各会計、関係団体の財政状況及び健全化判断比率'!B71="","",'各会計、関係団体の財政状況及び健全化判断比率'!B71)</f>
        <v>豊中市伊丹市クリーンランド</v>
      </c>
      <c r="BZ37" s="386"/>
      <c r="CA37" s="386"/>
      <c r="CB37" s="386"/>
      <c r="CC37" s="386"/>
      <c r="CD37" s="386"/>
      <c r="CE37" s="386"/>
      <c r="CF37" s="386"/>
      <c r="CG37" s="386"/>
      <c r="CH37" s="386"/>
      <c r="CI37" s="386"/>
      <c r="CJ37" s="386"/>
      <c r="CK37" s="386"/>
      <c r="CL37" s="386"/>
      <c r="CM37" s="386"/>
      <c r="CN37" s="214"/>
      <c r="CO37" s="387">
        <f t="shared" si="3"/>
        <v>20</v>
      </c>
      <c r="CP37" s="387"/>
      <c r="CQ37" s="386" t="str">
        <f>IF('各会計、関係団体の財政状況及び健全化判断比率'!BS10="","",'各会計、関係団体の財政状況及び健全化判断比率'!BS10)</f>
        <v>アリオ</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f t="shared" si="0"/>
        <v>11</v>
      </c>
      <c r="AN38" s="387"/>
      <c r="AO38" s="386" t="str">
        <f>IF('各会計、関係団体の財政状況及び健全化判断比率'!B36="","",'各会計、関係団体の財政状況及び健全化判断比率'!B36)</f>
        <v>下水道事業会計</v>
      </c>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t="str">
        <f t="shared" si="2"/>
        <v/>
      </c>
      <c r="BX38" s="387"/>
      <c r="BY38" s="386" t="str">
        <f>IF('各会計、関係団体の財政状況及び健全化判断比率'!B72="","",'各会計、関係団体の財政状況及び健全化判断比率'!B72)</f>
        <v/>
      </c>
      <c r="BZ38" s="386"/>
      <c r="CA38" s="386"/>
      <c r="CB38" s="386"/>
      <c r="CC38" s="386"/>
      <c r="CD38" s="386"/>
      <c r="CE38" s="386"/>
      <c r="CF38" s="386"/>
      <c r="CG38" s="386"/>
      <c r="CH38" s="386"/>
      <c r="CI38" s="386"/>
      <c r="CJ38" s="386"/>
      <c r="CK38" s="386"/>
      <c r="CL38" s="386"/>
      <c r="CM38" s="386"/>
      <c r="CN38" s="214"/>
      <c r="CO38" s="387">
        <f t="shared" si="3"/>
        <v>21</v>
      </c>
      <c r="CP38" s="387"/>
      <c r="CQ38" s="386" t="str">
        <f>IF('各会計、関係団体の財政状況及び健全化判断比率'!BS11="","",'各会計、関係団体の財政状況及び健全化判断比率'!BS11)</f>
        <v>伊丹シティホテル</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f t="shared" si="0"/>
        <v>12</v>
      </c>
      <c r="AN39" s="387"/>
      <c r="AO39" s="386" t="str">
        <f>IF('各会計、関係団体の財政状況及び健全化判断比率'!B37="","",'各会計、関係団体の財政状況及び健全化判断比率'!B37)</f>
        <v>モーターボート競走事業会計</v>
      </c>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f t="shared" si="3"/>
        <v>22</v>
      </c>
      <c r="CP39" s="387"/>
      <c r="CQ39" s="386" t="str">
        <f>IF('各会計、関係団体の財政状況及び健全化判断比率'!BS12="","",'各会計、関係団体の財政状況及び健全化判断比率'!BS12)</f>
        <v>伊丹市社会福祉協議会</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06g/Cse1PQiXWUWjKXO2lZsEZaH8xNWuFJBB7hcCFS9+wvL5othQV/E0jbwzNFZin/SYHpWF7v5c6SwEg0NVjQ==" saltValue="dZtULeG2gwK4YMh8ojMmk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L32" sqref="L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10" t="s">
        <v>572</v>
      </c>
      <c r="D34" s="1210"/>
      <c r="E34" s="1211"/>
      <c r="F34" s="32">
        <v>4.05</v>
      </c>
      <c r="G34" s="33">
        <v>4.5999999999999996</v>
      </c>
      <c r="H34" s="33">
        <v>4.57</v>
      </c>
      <c r="I34" s="33">
        <v>5.61</v>
      </c>
      <c r="J34" s="34">
        <v>5.83</v>
      </c>
      <c r="K34" s="22"/>
      <c r="L34" s="22"/>
      <c r="M34" s="22"/>
      <c r="N34" s="22"/>
      <c r="O34" s="22"/>
      <c r="P34" s="22"/>
    </row>
    <row r="35" spans="1:16" ht="39" customHeight="1" x14ac:dyDescent="0.15">
      <c r="A35" s="22"/>
      <c r="B35" s="35"/>
      <c r="C35" s="1204" t="s">
        <v>573</v>
      </c>
      <c r="D35" s="1205"/>
      <c r="E35" s="1206"/>
      <c r="F35" s="36">
        <v>1.1100000000000001</v>
      </c>
      <c r="G35" s="37">
        <v>1.38</v>
      </c>
      <c r="H35" s="37">
        <v>1.46</v>
      </c>
      <c r="I35" s="37">
        <v>2.2400000000000002</v>
      </c>
      <c r="J35" s="38">
        <v>3.09</v>
      </c>
      <c r="K35" s="22"/>
      <c r="L35" s="22"/>
      <c r="M35" s="22"/>
      <c r="N35" s="22"/>
      <c r="O35" s="22"/>
      <c r="P35" s="22"/>
    </row>
    <row r="36" spans="1:16" ht="39" customHeight="1" x14ac:dyDescent="0.15">
      <c r="A36" s="22"/>
      <c r="B36" s="35"/>
      <c r="C36" s="1204" t="s">
        <v>574</v>
      </c>
      <c r="D36" s="1205"/>
      <c r="E36" s="1206"/>
      <c r="F36" s="36">
        <v>2.3199999999999998</v>
      </c>
      <c r="G36" s="37">
        <v>2.0699999999999998</v>
      </c>
      <c r="H36" s="37">
        <v>1.26</v>
      </c>
      <c r="I36" s="37">
        <v>2.5499999999999998</v>
      </c>
      <c r="J36" s="38">
        <v>2.75</v>
      </c>
      <c r="K36" s="22"/>
      <c r="L36" s="22"/>
      <c r="M36" s="22"/>
      <c r="N36" s="22"/>
      <c r="O36" s="22"/>
      <c r="P36" s="22"/>
    </row>
    <row r="37" spans="1:16" ht="39" customHeight="1" x14ac:dyDescent="0.15">
      <c r="A37" s="22"/>
      <c r="B37" s="35"/>
      <c r="C37" s="1204" t="s">
        <v>575</v>
      </c>
      <c r="D37" s="1205"/>
      <c r="E37" s="1206"/>
      <c r="F37" s="36">
        <v>3.08</v>
      </c>
      <c r="G37" s="37">
        <v>2.89</v>
      </c>
      <c r="H37" s="37">
        <v>2.73</v>
      </c>
      <c r="I37" s="37">
        <v>3.16</v>
      </c>
      <c r="J37" s="38">
        <v>2.69</v>
      </c>
      <c r="K37" s="22"/>
      <c r="L37" s="22"/>
      <c r="M37" s="22"/>
      <c r="N37" s="22"/>
      <c r="O37" s="22"/>
      <c r="P37" s="22"/>
    </row>
    <row r="38" spans="1:16" ht="39" customHeight="1" x14ac:dyDescent="0.15">
      <c r="A38" s="22"/>
      <c r="B38" s="35"/>
      <c r="C38" s="1204" t="s">
        <v>576</v>
      </c>
      <c r="D38" s="1205"/>
      <c r="E38" s="1206"/>
      <c r="F38" s="36">
        <v>1.77</v>
      </c>
      <c r="G38" s="37">
        <v>2.2200000000000002</v>
      </c>
      <c r="H38" s="37">
        <v>2.21</v>
      </c>
      <c r="I38" s="37">
        <v>2</v>
      </c>
      <c r="J38" s="38">
        <v>2.36</v>
      </c>
      <c r="K38" s="22"/>
      <c r="L38" s="22"/>
      <c r="M38" s="22"/>
      <c r="N38" s="22"/>
      <c r="O38" s="22"/>
      <c r="P38" s="22"/>
    </row>
    <row r="39" spans="1:16" ht="39" customHeight="1" x14ac:dyDescent="0.15">
      <c r="A39" s="22"/>
      <c r="B39" s="35"/>
      <c r="C39" s="1204" t="s">
        <v>577</v>
      </c>
      <c r="D39" s="1205"/>
      <c r="E39" s="1206"/>
      <c r="F39" s="36">
        <v>1.78</v>
      </c>
      <c r="G39" s="37">
        <v>1.43</v>
      </c>
      <c r="H39" s="37">
        <v>1.85</v>
      </c>
      <c r="I39" s="37">
        <v>1.96</v>
      </c>
      <c r="J39" s="38">
        <v>1.86</v>
      </c>
      <c r="K39" s="22"/>
      <c r="L39" s="22"/>
      <c r="M39" s="22"/>
      <c r="N39" s="22"/>
      <c r="O39" s="22"/>
      <c r="P39" s="22"/>
    </row>
    <row r="40" spans="1:16" ht="39" customHeight="1" x14ac:dyDescent="0.15">
      <c r="A40" s="22"/>
      <c r="B40" s="35"/>
      <c r="C40" s="1204" t="s">
        <v>578</v>
      </c>
      <c r="D40" s="1205"/>
      <c r="E40" s="1206"/>
      <c r="F40" s="36">
        <v>1.2</v>
      </c>
      <c r="G40" s="37">
        <v>1.26</v>
      </c>
      <c r="H40" s="37">
        <v>1.29</v>
      </c>
      <c r="I40" s="37">
        <v>1.4</v>
      </c>
      <c r="J40" s="38">
        <v>1.6</v>
      </c>
      <c r="K40" s="22"/>
      <c r="L40" s="22"/>
      <c r="M40" s="22"/>
      <c r="N40" s="22"/>
      <c r="O40" s="22"/>
      <c r="P40" s="22"/>
    </row>
    <row r="41" spans="1:16" ht="39" customHeight="1" x14ac:dyDescent="0.15">
      <c r="A41" s="22"/>
      <c r="B41" s="35"/>
      <c r="C41" s="1204" t="s">
        <v>579</v>
      </c>
      <c r="D41" s="1205"/>
      <c r="E41" s="1206"/>
      <c r="F41" s="36">
        <v>0.99</v>
      </c>
      <c r="G41" s="37">
        <v>3.07</v>
      </c>
      <c r="H41" s="37">
        <v>3.63</v>
      </c>
      <c r="I41" s="37">
        <v>0.78</v>
      </c>
      <c r="J41" s="38">
        <v>0.38</v>
      </c>
      <c r="K41" s="22"/>
      <c r="L41" s="22"/>
      <c r="M41" s="22"/>
      <c r="N41" s="22"/>
      <c r="O41" s="22"/>
      <c r="P41" s="22"/>
    </row>
    <row r="42" spans="1:16" ht="39" customHeight="1" x14ac:dyDescent="0.15">
      <c r="A42" s="22"/>
      <c r="B42" s="39"/>
      <c r="C42" s="1204" t="s">
        <v>580</v>
      </c>
      <c r="D42" s="1205"/>
      <c r="E42" s="1206"/>
      <c r="F42" s="36" t="s">
        <v>524</v>
      </c>
      <c r="G42" s="37" t="s">
        <v>524</v>
      </c>
      <c r="H42" s="37" t="s">
        <v>524</v>
      </c>
      <c r="I42" s="37" t="s">
        <v>524</v>
      </c>
      <c r="J42" s="38" t="s">
        <v>524</v>
      </c>
      <c r="K42" s="22"/>
      <c r="L42" s="22"/>
      <c r="M42" s="22"/>
      <c r="N42" s="22"/>
      <c r="O42" s="22"/>
      <c r="P42" s="22"/>
    </row>
    <row r="43" spans="1:16" ht="39" customHeight="1" thickBot="1" x14ac:dyDescent="0.2">
      <c r="A43" s="22"/>
      <c r="B43" s="40"/>
      <c r="C43" s="1207" t="s">
        <v>581</v>
      </c>
      <c r="D43" s="1208"/>
      <c r="E43" s="1209"/>
      <c r="F43" s="41">
        <v>0.15</v>
      </c>
      <c r="G43" s="42">
        <v>0.79</v>
      </c>
      <c r="H43" s="42">
        <v>0.28000000000000003</v>
      </c>
      <c r="I43" s="42">
        <v>0.4</v>
      </c>
      <c r="J43" s="43">
        <v>0.39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AhrIhZ+EX/gq7KNvO6xj0kRjKwwvUTRpuKEYbpM5uaJLvb1YeYIfWanQJHhs7/6aEHmb5f+wB7XkdWeAyyFlw==" saltValue="X4Mds8+XyRZIV5HPoGsT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R54" sqref="R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7148</v>
      </c>
      <c r="L45" s="60">
        <v>7241</v>
      </c>
      <c r="M45" s="60">
        <v>7306</v>
      </c>
      <c r="N45" s="60">
        <v>7320</v>
      </c>
      <c r="O45" s="61">
        <v>6913</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524</v>
      </c>
      <c r="L46" s="64" t="s">
        <v>524</v>
      </c>
      <c r="M46" s="64" t="s">
        <v>524</v>
      </c>
      <c r="N46" s="64" t="s">
        <v>524</v>
      </c>
      <c r="O46" s="65" t="s">
        <v>524</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524</v>
      </c>
      <c r="L47" s="64" t="s">
        <v>524</v>
      </c>
      <c r="M47" s="64" t="s">
        <v>524</v>
      </c>
      <c r="N47" s="64" t="s">
        <v>524</v>
      </c>
      <c r="O47" s="65" t="s">
        <v>524</v>
      </c>
      <c r="P47" s="48"/>
      <c r="Q47" s="48"/>
      <c r="R47" s="48"/>
      <c r="S47" s="48"/>
      <c r="T47" s="48"/>
      <c r="U47" s="48"/>
    </row>
    <row r="48" spans="1:21" ht="30.75" customHeight="1" x14ac:dyDescent="0.15">
      <c r="A48" s="48"/>
      <c r="B48" s="1232"/>
      <c r="C48" s="1233"/>
      <c r="D48" s="62"/>
      <c r="E48" s="1214" t="s">
        <v>15</v>
      </c>
      <c r="F48" s="1214"/>
      <c r="G48" s="1214"/>
      <c r="H48" s="1214"/>
      <c r="I48" s="1214"/>
      <c r="J48" s="1215"/>
      <c r="K48" s="63">
        <v>2499</v>
      </c>
      <c r="L48" s="64">
        <v>2543</v>
      </c>
      <c r="M48" s="64">
        <v>2430</v>
      </c>
      <c r="N48" s="64">
        <v>2143</v>
      </c>
      <c r="O48" s="65">
        <v>2011</v>
      </c>
      <c r="P48" s="48"/>
      <c r="Q48" s="48"/>
      <c r="R48" s="48"/>
      <c r="S48" s="48"/>
      <c r="T48" s="48"/>
      <c r="U48" s="48"/>
    </row>
    <row r="49" spans="1:21" ht="30.75" customHeight="1" x14ac:dyDescent="0.15">
      <c r="A49" s="48"/>
      <c r="B49" s="1232"/>
      <c r="C49" s="1233"/>
      <c r="D49" s="62"/>
      <c r="E49" s="1214" t="s">
        <v>16</v>
      </c>
      <c r="F49" s="1214"/>
      <c r="G49" s="1214"/>
      <c r="H49" s="1214"/>
      <c r="I49" s="1214"/>
      <c r="J49" s="1215"/>
      <c r="K49" s="63">
        <v>96</v>
      </c>
      <c r="L49" s="64">
        <v>229</v>
      </c>
      <c r="M49" s="64">
        <v>210</v>
      </c>
      <c r="N49" s="64">
        <v>210</v>
      </c>
      <c r="O49" s="65">
        <v>250</v>
      </c>
      <c r="P49" s="48"/>
      <c r="Q49" s="48"/>
      <c r="R49" s="48"/>
      <c r="S49" s="48"/>
      <c r="T49" s="48"/>
      <c r="U49" s="48"/>
    </row>
    <row r="50" spans="1:21" ht="30.75" customHeight="1" x14ac:dyDescent="0.15">
      <c r="A50" s="48"/>
      <c r="B50" s="1232"/>
      <c r="C50" s="1233"/>
      <c r="D50" s="62"/>
      <c r="E50" s="1214" t="s">
        <v>17</v>
      </c>
      <c r="F50" s="1214"/>
      <c r="G50" s="1214"/>
      <c r="H50" s="1214"/>
      <c r="I50" s="1214"/>
      <c r="J50" s="1215"/>
      <c r="K50" s="63">
        <v>22</v>
      </c>
      <c r="L50" s="64">
        <v>22</v>
      </c>
      <c r="M50" s="64">
        <v>22</v>
      </c>
      <c r="N50" s="64">
        <v>19</v>
      </c>
      <c r="O50" s="65">
        <v>22</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524</v>
      </c>
      <c r="L51" s="64" t="s">
        <v>524</v>
      </c>
      <c r="M51" s="64" t="s">
        <v>524</v>
      </c>
      <c r="N51" s="64" t="s">
        <v>524</v>
      </c>
      <c r="O51" s="65" t="s">
        <v>524</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7154</v>
      </c>
      <c r="L52" s="64">
        <v>7554</v>
      </c>
      <c r="M52" s="64">
        <v>7561</v>
      </c>
      <c r="N52" s="64">
        <v>7540</v>
      </c>
      <c r="O52" s="65">
        <v>7359</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2611</v>
      </c>
      <c r="L53" s="69">
        <v>2481</v>
      </c>
      <c r="M53" s="69">
        <v>2407</v>
      </c>
      <c r="N53" s="69">
        <v>2152</v>
      </c>
      <c r="O53" s="70">
        <v>1837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524</v>
      </c>
      <c r="L57" s="84" t="s">
        <v>524</v>
      </c>
      <c r="M57" s="84" t="s">
        <v>524</v>
      </c>
      <c r="N57" s="84" t="s">
        <v>524</v>
      </c>
      <c r="O57" s="85" t="s">
        <v>524</v>
      </c>
    </row>
    <row r="58" spans="1:21" ht="31.5" customHeight="1" thickBot="1" x14ac:dyDescent="0.2">
      <c r="B58" s="1222"/>
      <c r="C58" s="1223"/>
      <c r="D58" s="1227" t="s">
        <v>27</v>
      </c>
      <c r="E58" s="1228"/>
      <c r="F58" s="1228"/>
      <c r="G58" s="1228"/>
      <c r="H58" s="1228"/>
      <c r="I58" s="1228"/>
      <c r="J58" s="1229"/>
      <c r="K58" s="86" t="s">
        <v>524</v>
      </c>
      <c r="L58" s="87" t="s">
        <v>524</v>
      </c>
      <c r="M58" s="87" t="s">
        <v>524</v>
      </c>
      <c r="N58" s="87" t="s">
        <v>524</v>
      </c>
      <c r="O58" s="88" t="s">
        <v>524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t+75q+ojNB94RZxMQ1+UDvTVwSqKsZehXhq7hIbPAeI5y9rqkDZycJ0uWOvDt5zxGOr4jm2XHMzAmPhjQd8tQ==" saltValue="J2o+aMIQ1SW+4DHeR28jp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S47" sqref="S47"/>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50" t="s">
        <v>30</v>
      </c>
      <c r="C41" s="1251"/>
      <c r="D41" s="102"/>
      <c r="E41" s="1252" t="s">
        <v>31</v>
      </c>
      <c r="F41" s="1252"/>
      <c r="G41" s="1252"/>
      <c r="H41" s="1253"/>
      <c r="I41" s="103">
        <v>63239</v>
      </c>
      <c r="J41" s="104">
        <v>62815</v>
      </c>
      <c r="K41" s="104">
        <v>60984</v>
      </c>
      <c r="L41" s="104">
        <v>58800</v>
      </c>
      <c r="M41" s="105">
        <v>59634</v>
      </c>
    </row>
    <row r="42" spans="2:13" ht="27.75" customHeight="1" x14ac:dyDescent="0.15">
      <c r="B42" s="1240"/>
      <c r="C42" s="1241"/>
      <c r="D42" s="106"/>
      <c r="E42" s="1244" t="s">
        <v>32</v>
      </c>
      <c r="F42" s="1244"/>
      <c r="G42" s="1244"/>
      <c r="H42" s="1245"/>
      <c r="I42" s="107">
        <v>367</v>
      </c>
      <c r="J42" s="108">
        <v>350</v>
      </c>
      <c r="K42" s="108">
        <v>325</v>
      </c>
      <c r="L42" s="108">
        <v>407</v>
      </c>
      <c r="M42" s="109">
        <v>389</v>
      </c>
    </row>
    <row r="43" spans="2:13" ht="27.75" customHeight="1" x14ac:dyDescent="0.15">
      <c r="B43" s="1240"/>
      <c r="C43" s="1241"/>
      <c r="D43" s="106"/>
      <c r="E43" s="1244" t="s">
        <v>33</v>
      </c>
      <c r="F43" s="1244"/>
      <c r="G43" s="1244"/>
      <c r="H43" s="1245"/>
      <c r="I43" s="107">
        <v>24056</v>
      </c>
      <c r="J43" s="108">
        <v>22216</v>
      </c>
      <c r="K43" s="108">
        <v>21534</v>
      </c>
      <c r="L43" s="108">
        <v>19984</v>
      </c>
      <c r="M43" s="109">
        <v>18442</v>
      </c>
    </row>
    <row r="44" spans="2:13" ht="27.75" customHeight="1" x14ac:dyDescent="0.15">
      <c r="B44" s="1240"/>
      <c r="C44" s="1241"/>
      <c r="D44" s="106"/>
      <c r="E44" s="1244" t="s">
        <v>34</v>
      </c>
      <c r="F44" s="1244"/>
      <c r="G44" s="1244"/>
      <c r="H44" s="1245"/>
      <c r="I44" s="107">
        <v>4493</v>
      </c>
      <c r="J44" s="108">
        <v>4171</v>
      </c>
      <c r="K44" s="108">
        <v>3848</v>
      </c>
      <c r="L44" s="108">
        <v>3565</v>
      </c>
      <c r="M44" s="109">
        <v>3250</v>
      </c>
    </row>
    <row r="45" spans="2:13" ht="27.75" customHeight="1" x14ac:dyDescent="0.15">
      <c r="B45" s="1240"/>
      <c r="C45" s="1241"/>
      <c r="D45" s="106"/>
      <c r="E45" s="1244" t="s">
        <v>35</v>
      </c>
      <c r="F45" s="1244"/>
      <c r="G45" s="1244"/>
      <c r="H45" s="1245"/>
      <c r="I45" s="107">
        <v>6940</v>
      </c>
      <c r="J45" s="108">
        <v>6908</v>
      </c>
      <c r="K45" s="108">
        <v>7021</v>
      </c>
      <c r="L45" s="108">
        <v>7212</v>
      </c>
      <c r="M45" s="109">
        <v>7486</v>
      </c>
    </row>
    <row r="46" spans="2:13" ht="27.75" customHeight="1" x14ac:dyDescent="0.15">
      <c r="B46" s="1240"/>
      <c r="C46" s="1241"/>
      <c r="D46" s="110"/>
      <c r="E46" s="1244" t="s">
        <v>36</v>
      </c>
      <c r="F46" s="1244"/>
      <c r="G46" s="1244"/>
      <c r="H46" s="1245"/>
      <c r="I46" s="107">
        <v>40</v>
      </c>
      <c r="J46" s="108">
        <v>13</v>
      </c>
      <c r="K46" s="108">
        <v>20</v>
      </c>
      <c r="L46" s="108">
        <v>12</v>
      </c>
      <c r="M46" s="109">
        <v>5</v>
      </c>
    </row>
    <row r="47" spans="2:13" ht="27.75" customHeight="1" x14ac:dyDescent="0.15">
      <c r="B47" s="1240"/>
      <c r="C47" s="1241"/>
      <c r="D47" s="111"/>
      <c r="E47" s="1254" t="s">
        <v>37</v>
      </c>
      <c r="F47" s="1255"/>
      <c r="G47" s="1255"/>
      <c r="H47" s="1256"/>
      <c r="I47" s="107" t="s">
        <v>524</v>
      </c>
      <c r="J47" s="108" t="s">
        <v>524</v>
      </c>
      <c r="K47" s="108" t="s">
        <v>524</v>
      </c>
      <c r="L47" s="108" t="s">
        <v>524</v>
      </c>
      <c r="M47" s="109" t="s">
        <v>524</v>
      </c>
    </row>
    <row r="48" spans="2:13" ht="27.75" customHeight="1" x14ac:dyDescent="0.15">
      <c r="B48" s="1240"/>
      <c r="C48" s="1241"/>
      <c r="D48" s="106"/>
      <c r="E48" s="1244" t="s">
        <v>38</v>
      </c>
      <c r="F48" s="1244"/>
      <c r="G48" s="1244"/>
      <c r="H48" s="1245"/>
      <c r="I48" s="107" t="s">
        <v>524</v>
      </c>
      <c r="J48" s="108" t="s">
        <v>524</v>
      </c>
      <c r="K48" s="108" t="s">
        <v>524</v>
      </c>
      <c r="L48" s="108" t="s">
        <v>524</v>
      </c>
      <c r="M48" s="109" t="s">
        <v>524</v>
      </c>
    </row>
    <row r="49" spans="2:13" ht="27.75" customHeight="1" x14ac:dyDescent="0.15">
      <c r="B49" s="1242"/>
      <c r="C49" s="1243"/>
      <c r="D49" s="106"/>
      <c r="E49" s="1244" t="s">
        <v>39</v>
      </c>
      <c r="F49" s="1244"/>
      <c r="G49" s="1244"/>
      <c r="H49" s="1245"/>
      <c r="I49" s="107" t="s">
        <v>524</v>
      </c>
      <c r="J49" s="108" t="s">
        <v>524</v>
      </c>
      <c r="K49" s="108" t="s">
        <v>524</v>
      </c>
      <c r="L49" s="108" t="s">
        <v>524</v>
      </c>
      <c r="M49" s="109" t="s">
        <v>524</v>
      </c>
    </row>
    <row r="50" spans="2:13" ht="27.75" customHeight="1" x14ac:dyDescent="0.15">
      <c r="B50" s="1238" t="s">
        <v>40</v>
      </c>
      <c r="C50" s="1239"/>
      <c r="D50" s="112"/>
      <c r="E50" s="1244" t="s">
        <v>41</v>
      </c>
      <c r="F50" s="1244"/>
      <c r="G50" s="1244"/>
      <c r="H50" s="1245"/>
      <c r="I50" s="107">
        <v>12258</v>
      </c>
      <c r="J50" s="108">
        <v>13588</v>
      </c>
      <c r="K50" s="108">
        <v>16103</v>
      </c>
      <c r="L50" s="108">
        <v>19957</v>
      </c>
      <c r="M50" s="109">
        <v>21396</v>
      </c>
    </row>
    <row r="51" spans="2:13" ht="27.75" customHeight="1" x14ac:dyDescent="0.15">
      <c r="B51" s="1240"/>
      <c r="C51" s="1241"/>
      <c r="D51" s="106"/>
      <c r="E51" s="1244" t="s">
        <v>42</v>
      </c>
      <c r="F51" s="1244"/>
      <c r="G51" s="1244"/>
      <c r="H51" s="1245"/>
      <c r="I51" s="107">
        <v>16517</v>
      </c>
      <c r="J51" s="108">
        <v>15768</v>
      </c>
      <c r="K51" s="108">
        <v>14984</v>
      </c>
      <c r="L51" s="108">
        <v>15008</v>
      </c>
      <c r="M51" s="109">
        <v>14447</v>
      </c>
    </row>
    <row r="52" spans="2:13" ht="27.75" customHeight="1" x14ac:dyDescent="0.15">
      <c r="B52" s="1242"/>
      <c r="C52" s="1243"/>
      <c r="D52" s="106"/>
      <c r="E52" s="1244" t="s">
        <v>43</v>
      </c>
      <c r="F52" s="1244"/>
      <c r="G52" s="1244"/>
      <c r="H52" s="1245"/>
      <c r="I52" s="107">
        <v>65428</v>
      </c>
      <c r="J52" s="108">
        <v>65409</v>
      </c>
      <c r="K52" s="108">
        <v>65226</v>
      </c>
      <c r="L52" s="108">
        <v>65587</v>
      </c>
      <c r="M52" s="109">
        <v>67472</v>
      </c>
    </row>
    <row r="53" spans="2:13" ht="27.75" customHeight="1" thickBot="1" x14ac:dyDescent="0.2">
      <c r="B53" s="1246" t="s">
        <v>44</v>
      </c>
      <c r="C53" s="1247"/>
      <c r="D53" s="113"/>
      <c r="E53" s="1248" t="s">
        <v>45</v>
      </c>
      <c r="F53" s="1248"/>
      <c r="G53" s="1248"/>
      <c r="H53" s="1249"/>
      <c r="I53" s="114">
        <v>4933</v>
      </c>
      <c r="J53" s="115">
        <v>1709</v>
      </c>
      <c r="K53" s="115">
        <v>-2581</v>
      </c>
      <c r="L53" s="115">
        <v>-10572</v>
      </c>
      <c r="M53" s="116">
        <v>-14110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X2lmxwLJawi3dq3AyQ0qdP1EES/0jCTw5OGAtWxQNMllUlPevz/aF3pZFIKPIOiFo5GWE1OVN0X5uUtibYTgg==" saltValue="o7NtGOSyZnziW1jcf8bQu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265" t="s">
        <v>48</v>
      </c>
      <c r="D55" s="1265"/>
      <c r="E55" s="1266"/>
      <c r="F55" s="128">
        <v>7611</v>
      </c>
      <c r="G55" s="128">
        <v>6407</v>
      </c>
      <c r="H55" s="129">
        <v>5858</v>
      </c>
    </row>
    <row r="56" spans="2:8" ht="52.5" customHeight="1" x14ac:dyDescent="0.15">
      <c r="B56" s="130"/>
      <c r="C56" s="1267" t="s">
        <v>49</v>
      </c>
      <c r="D56" s="1267"/>
      <c r="E56" s="1268"/>
      <c r="F56" s="131">
        <v>625</v>
      </c>
      <c r="G56" s="131">
        <v>2055</v>
      </c>
      <c r="H56" s="132">
        <v>3234</v>
      </c>
    </row>
    <row r="57" spans="2:8" ht="53.25" customHeight="1" x14ac:dyDescent="0.15">
      <c r="B57" s="130"/>
      <c r="C57" s="1269" t="s">
        <v>50</v>
      </c>
      <c r="D57" s="1269"/>
      <c r="E57" s="1270"/>
      <c r="F57" s="133">
        <v>6727</v>
      </c>
      <c r="G57" s="133">
        <v>7879</v>
      </c>
      <c r="H57" s="134">
        <v>8335</v>
      </c>
    </row>
    <row r="58" spans="2:8" ht="45.75" customHeight="1" x14ac:dyDescent="0.15">
      <c r="B58" s="135"/>
      <c r="C58" s="1257" t="s">
        <v>51</v>
      </c>
      <c r="D58" s="1258"/>
      <c r="E58" s="1259"/>
      <c r="F58" s="136"/>
      <c r="G58" s="136"/>
      <c r="H58" s="137"/>
    </row>
    <row r="59" spans="2:8" ht="45.75" customHeight="1" x14ac:dyDescent="0.15">
      <c r="B59" s="135"/>
      <c r="C59" s="1257" t="s">
        <v>51</v>
      </c>
      <c r="D59" s="1258"/>
      <c r="E59" s="1259"/>
      <c r="F59" s="136"/>
      <c r="G59" s="136"/>
      <c r="H59" s="137"/>
    </row>
    <row r="60" spans="2:8" ht="45.75" customHeight="1" x14ac:dyDescent="0.15">
      <c r="B60" s="135"/>
      <c r="C60" s="1257" t="s">
        <v>51</v>
      </c>
      <c r="D60" s="1258"/>
      <c r="E60" s="1259"/>
      <c r="F60" s="136"/>
      <c r="G60" s="136"/>
      <c r="H60" s="137"/>
    </row>
    <row r="61" spans="2:8" ht="45.75" customHeight="1" x14ac:dyDescent="0.15">
      <c r="B61" s="135"/>
      <c r="C61" s="1257" t="s">
        <v>51</v>
      </c>
      <c r="D61" s="1258"/>
      <c r="E61" s="1259"/>
      <c r="F61" s="136"/>
      <c r="G61" s="136"/>
      <c r="H61" s="137"/>
    </row>
    <row r="62" spans="2:8" ht="45.75" customHeight="1" thickBot="1" x14ac:dyDescent="0.2">
      <c r="B62" s="138"/>
      <c r="C62" s="1260" t="s">
        <v>51</v>
      </c>
      <c r="D62" s="1261"/>
      <c r="E62" s="1262"/>
      <c r="F62" s="139"/>
      <c r="G62" s="139"/>
      <c r="H62" s="140"/>
    </row>
    <row r="63" spans="2:8" ht="52.5" customHeight="1" thickBot="1" x14ac:dyDescent="0.2">
      <c r="B63" s="141"/>
      <c r="C63" s="1263" t="s">
        <v>52</v>
      </c>
      <c r="D63" s="1263"/>
      <c r="E63" s="1264"/>
      <c r="F63" s="142">
        <v>14963</v>
      </c>
      <c r="G63" s="142">
        <v>16340</v>
      </c>
      <c r="H63" s="143">
        <v>17426</v>
      </c>
    </row>
    <row r="64" spans="2:8" ht="15" customHeight="1" x14ac:dyDescent="0.15"/>
  </sheetData>
  <sheetProtection algorithmName="SHA-512" hashValue="17Lwutl4cUmPwixc+xoM2lbY+Pl7F5ZH0FCoNEnp59E15QfPgkY4JTH0ecDXVWBGeiVzrotmF+V8paKyh/5zmA==" saltValue="DyLd3ghpnrIoTzBy6LGS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U16" zoomScaleNormal="100" zoomScaleSheetLayoutView="55" workbookViewId="0">
      <selection activeCell="CH18" sqref="CH18"/>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601</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601</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602</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603</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604</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605</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565</v>
      </c>
      <c r="BQ50" s="1305"/>
      <c r="BR50" s="1305"/>
      <c r="BS50" s="1305"/>
      <c r="BT50" s="1305"/>
      <c r="BU50" s="1305"/>
      <c r="BV50" s="1305"/>
      <c r="BW50" s="1305"/>
      <c r="BX50" s="1305" t="s">
        <v>566</v>
      </c>
      <c r="BY50" s="1305"/>
      <c r="BZ50" s="1305"/>
      <c r="CA50" s="1305"/>
      <c r="CB50" s="1305"/>
      <c r="CC50" s="1305"/>
      <c r="CD50" s="1305"/>
      <c r="CE50" s="1305"/>
      <c r="CF50" s="1305" t="s">
        <v>567</v>
      </c>
      <c r="CG50" s="1305"/>
      <c r="CH50" s="1305"/>
      <c r="CI50" s="1305"/>
      <c r="CJ50" s="1305"/>
      <c r="CK50" s="1305"/>
      <c r="CL50" s="1305"/>
      <c r="CM50" s="1305"/>
      <c r="CN50" s="1305" t="s">
        <v>568</v>
      </c>
      <c r="CO50" s="1305"/>
      <c r="CP50" s="1305"/>
      <c r="CQ50" s="1305"/>
      <c r="CR50" s="1305"/>
      <c r="CS50" s="1305"/>
      <c r="CT50" s="1305"/>
      <c r="CU50" s="1305"/>
      <c r="CV50" s="1305" t="s">
        <v>569</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606</v>
      </c>
      <c r="AO51" s="1309"/>
      <c r="AP51" s="1309"/>
      <c r="AQ51" s="1309"/>
      <c r="AR51" s="1309"/>
      <c r="AS51" s="1309"/>
      <c r="AT51" s="1309"/>
      <c r="AU51" s="1309"/>
      <c r="AV51" s="1309"/>
      <c r="AW51" s="1309"/>
      <c r="AX51" s="1309"/>
      <c r="AY51" s="1309"/>
      <c r="AZ51" s="1309"/>
      <c r="BA51" s="1309"/>
      <c r="BB51" s="1309" t="s">
        <v>607</v>
      </c>
      <c r="BC51" s="1309"/>
      <c r="BD51" s="1309"/>
      <c r="BE51" s="1309"/>
      <c r="BF51" s="1309"/>
      <c r="BG51" s="1309"/>
      <c r="BH51" s="1309"/>
      <c r="BI51" s="1309"/>
      <c r="BJ51" s="1309"/>
      <c r="BK51" s="1309"/>
      <c r="BL51" s="1309"/>
      <c r="BM51" s="1309"/>
      <c r="BN51" s="1309"/>
      <c r="BO51" s="1309"/>
      <c r="BP51" s="1310">
        <v>14.3</v>
      </c>
      <c r="BQ51" s="1310"/>
      <c r="BR51" s="1310"/>
      <c r="BS51" s="1310"/>
      <c r="BT51" s="1310"/>
      <c r="BU51" s="1310"/>
      <c r="BV51" s="1310"/>
      <c r="BW51" s="1310"/>
      <c r="BX51" s="1310">
        <v>4.9000000000000004</v>
      </c>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608</v>
      </c>
      <c r="BC53" s="1309"/>
      <c r="BD53" s="1309"/>
      <c r="BE53" s="1309"/>
      <c r="BF53" s="1309"/>
      <c r="BG53" s="1309"/>
      <c r="BH53" s="1309"/>
      <c r="BI53" s="1309"/>
      <c r="BJ53" s="1309"/>
      <c r="BK53" s="1309"/>
      <c r="BL53" s="1309"/>
      <c r="BM53" s="1309"/>
      <c r="BN53" s="1309"/>
      <c r="BO53" s="1309"/>
      <c r="BP53" s="1310">
        <v>55.9</v>
      </c>
      <c r="BQ53" s="1310"/>
      <c r="BR53" s="1310"/>
      <c r="BS53" s="1310"/>
      <c r="BT53" s="1310"/>
      <c r="BU53" s="1310"/>
      <c r="BV53" s="1310"/>
      <c r="BW53" s="1310"/>
      <c r="BX53" s="1310">
        <v>56.9</v>
      </c>
      <c r="BY53" s="1310"/>
      <c r="BZ53" s="1310"/>
      <c r="CA53" s="1310"/>
      <c r="CB53" s="1310"/>
      <c r="CC53" s="1310"/>
      <c r="CD53" s="1310"/>
      <c r="CE53" s="1310"/>
      <c r="CF53" s="1310">
        <v>57.4</v>
      </c>
      <c r="CG53" s="1310"/>
      <c r="CH53" s="1310"/>
      <c r="CI53" s="1310"/>
      <c r="CJ53" s="1310"/>
      <c r="CK53" s="1310"/>
      <c r="CL53" s="1310"/>
      <c r="CM53" s="1310"/>
      <c r="CN53" s="1310">
        <v>59.1</v>
      </c>
      <c r="CO53" s="1310"/>
      <c r="CP53" s="1310"/>
      <c r="CQ53" s="1310"/>
      <c r="CR53" s="1310"/>
      <c r="CS53" s="1310"/>
      <c r="CT53" s="1310"/>
      <c r="CU53" s="1310"/>
      <c r="CV53" s="1310">
        <v>59.9</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609</v>
      </c>
      <c r="AO55" s="1305"/>
      <c r="AP55" s="1305"/>
      <c r="AQ55" s="1305"/>
      <c r="AR55" s="1305"/>
      <c r="AS55" s="1305"/>
      <c r="AT55" s="1305"/>
      <c r="AU55" s="1305"/>
      <c r="AV55" s="1305"/>
      <c r="AW55" s="1305"/>
      <c r="AX55" s="1305"/>
      <c r="AY55" s="1305"/>
      <c r="AZ55" s="1305"/>
      <c r="BA55" s="1305"/>
      <c r="BB55" s="1309" t="s">
        <v>607</v>
      </c>
      <c r="BC55" s="1309"/>
      <c r="BD55" s="1309"/>
      <c r="BE55" s="1309"/>
      <c r="BF55" s="1309"/>
      <c r="BG55" s="1309"/>
      <c r="BH55" s="1309"/>
      <c r="BI55" s="1309"/>
      <c r="BJ55" s="1309"/>
      <c r="BK55" s="1309"/>
      <c r="BL55" s="1309"/>
      <c r="BM55" s="1309"/>
      <c r="BN55" s="1309"/>
      <c r="BO55" s="1309"/>
      <c r="BP55" s="1310">
        <v>25.4</v>
      </c>
      <c r="BQ55" s="1310"/>
      <c r="BR55" s="1310"/>
      <c r="BS55" s="1310"/>
      <c r="BT55" s="1310"/>
      <c r="BU55" s="1310"/>
      <c r="BV55" s="1310"/>
      <c r="BW55" s="1310"/>
      <c r="BX55" s="1310">
        <v>16.600000000000001</v>
      </c>
      <c r="BY55" s="1310"/>
      <c r="BZ55" s="1310"/>
      <c r="CA55" s="1310"/>
      <c r="CB55" s="1310"/>
      <c r="CC55" s="1310"/>
      <c r="CD55" s="1310"/>
      <c r="CE55" s="1310"/>
      <c r="CF55" s="1310">
        <v>17.399999999999999</v>
      </c>
      <c r="CG55" s="1310"/>
      <c r="CH55" s="1310"/>
      <c r="CI55" s="1310"/>
      <c r="CJ55" s="1310"/>
      <c r="CK55" s="1310"/>
      <c r="CL55" s="1310"/>
      <c r="CM55" s="1310"/>
      <c r="CN55" s="1310">
        <v>12.1</v>
      </c>
      <c r="CO55" s="1310"/>
      <c r="CP55" s="1310"/>
      <c r="CQ55" s="1310"/>
      <c r="CR55" s="1310"/>
      <c r="CS55" s="1310"/>
      <c r="CT55" s="1310"/>
      <c r="CU55" s="1310"/>
      <c r="CV55" s="1310">
        <v>11.2</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608</v>
      </c>
      <c r="BC57" s="1309"/>
      <c r="BD57" s="1309"/>
      <c r="BE57" s="1309"/>
      <c r="BF57" s="1309"/>
      <c r="BG57" s="1309"/>
      <c r="BH57" s="1309"/>
      <c r="BI57" s="1309"/>
      <c r="BJ57" s="1309"/>
      <c r="BK57" s="1309"/>
      <c r="BL57" s="1309"/>
      <c r="BM57" s="1309"/>
      <c r="BN57" s="1309"/>
      <c r="BO57" s="1309"/>
      <c r="BP57" s="1310">
        <v>52.6</v>
      </c>
      <c r="BQ57" s="1310"/>
      <c r="BR57" s="1310"/>
      <c r="BS57" s="1310"/>
      <c r="BT57" s="1310"/>
      <c r="BU57" s="1310"/>
      <c r="BV57" s="1310"/>
      <c r="BW57" s="1310"/>
      <c r="BX57" s="1310">
        <v>58.6</v>
      </c>
      <c r="BY57" s="1310"/>
      <c r="BZ57" s="1310"/>
      <c r="CA57" s="1310"/>
      <c r="CB57" s="1310"/>
      <c r="CC57" s="1310"/>
      <c r="CD57" s="1310"/>
      <c r="CE57" s="1310"/>
      <c r="CF57" s="1310">
        <v>58.9</v>
      </c>
      <c r="CG57" s="1310"/>
      <c r="CH57" s="1310"/>
      <c r="CI57" s="1310"/>
      <c r="CJ57" s="1310"/>
      <c r="CK57" s="1310"/>
      <c r="CL57" s="1310"/>
      <c r="CM57" s="1310"/>
      <c r="CN57" s="1310">
        <v>59.4</v>
      </c>
      <c r="CO57" s="1310"/>
      <c r="CP57" s="1310"/>
      <c r="CQ57" s="1310"/>
      <c r="CR57" s="1310"/>
      <c r="CS57" s="1310"/>
      <c r="CT57" s="1310"/>
      <c r="CU57" s="1310"/>
      <c r="CV57" s="1310">
        <v>60.4</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610</v>
      </c>
    </row>
    <row r="64" spans="1:109" x14ac:dyDescent="0.15">
      <c r="B64" s="1280"/>
      <c r="G64" s="1287"/>
      <c r="I64" s="1320"/>
      <c r="J64" s="1320"/>
      <c r="K64" s="1320"/>
      <c r="L64" s="1320"/>
      <c r="M64" s="1320"/>
      <c r="N64" s="1321"/>
      <c r="AM64" s="1287"/>
      <c r="AN64" s="1287" t="s">
        <v>603</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611</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605</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565</v>
      </c>
      <c r="BQ72" s="1305"/>
      <c r="BR72" s="1305"/>
      <c r="BS72" s="1305"/>
      <c r="BT72" s="1305"/>
      <c r="BU72" s="1305"/>
      <c r="BV72" s="1305"/>
      <c r="BW72" s="1305"/>
      <c r="BX72" s="1305" t="s">
        <v>566</v>
      </c>
      <c r="BY72" s="1305"/>
      <c r="BZ72" s="1305"/>
      <c r="CA72" s="1305"/>
      <c r="CB72" s="1305"/>
      <c r="CC72" s="1305"/>
      <c r="CD72" s="1305"/>
      <c r="CE72" s="1305"/>
      <c r="CF72" s="1305" t="s">
        <v>567</v>
      </c>
      <c r="CG72" s="1305"/>
      <c r="CH72" s="1305"/>
      <c r="CI72" s="1305"/>
      <c r="CJ72" s="1305"/>
      <c r="CK72" s="1305"/>
      <c r="CL72" s="1305"/>
      <c r="CM72" s="1305"/>
      <c r="CN72" s="1305" t="s">
        <v>568</v>
      </c>
      <c r="CO72" s="1305"/>
      <c r="CP72" s="1305"/>
      <c r="CQ72" s="1305"/>
      <c r="CR72" s="1305"/>
      <c r="CS72" s="1305"/>
      <c r="CT72" s="1305"/>
      <c r="CU72" s="1305"/>
      <c r="CV72" s="1305" t="s">
        <v>569</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606</v>
      </c>
      <c r="AO73" s="1309"/>
      <c r="AP73" s="1309"/>
      <c r="AQ73" s="1309"/>
      <c r="AR73" s="1309"/>
      <c r="AS73" s="1309"/>
      <c r="AT73" s="1309"/>
      <c r="AU73" s="1309"/>
      <c r="AV73" s="1309"/>
      <c r="AW73" s="1309"/>
      <c r="AX73" s="1309"/>
      <c r="AY73" s="1309"/>
      <c r="AZ73" s="1309"/>
      <c r="BA73" s="1309"/>
      <c r="BB73" s="1309" t="s">
        <v>607</v>
      </c>
      <c r="BC73" s="1309"/>
      <c r="BD73" s="1309"/>
      <c r="BE73" s="1309"/>
      <c r="BF73" s="1309"/>
      <c r="BG73" s="1309"/>
      <c r="BH73" s="1309"/>
      <c r="BI73" s="1309"/>
      <c r="BJ73" s="1309"/>
      <c r="BK73" s="1309"/>
      <c r="BL73" s="1309"/>
      <c r="BM73" s="1309"/>
      <c r="BN73" s="1309"/>
      <c r="BO73" s="1309"/>
      <c r="BP73" s="1310">
        <v>14.3</v>
      </c>
      <c r="BQ73" s="1310"/>
      <c r="BR73" s="1310"/>
      <c r="BS73" s="1310"/>
      <c r="BT73" s="1310"/>
      <c r="BU73" s="1310"/>
      <c r="BV73" s="1310"/>
      <c r="BW73" s="1310"/>
      <c r="BX73" s="1310">
        <v>4.9000000000000004</v>
      </c>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612</v>
      </c>
      <c r="BC75" s="1309"/>
      <c r="BD75" s="1309"/>
      <c r="BE75" s="1309"/>
      <c r="BF75" s="1309"/>
      <c r="BG75" s="1309"/>
      <c r="BH75" s="1309"/>
      <c r="BI75" s="1309"/>
      <c r="BJ75" s="1309"/>
      <c r="BK75" s="1309"/>
      <c r="BL75" s="1309"/>
      <c r="BM75" s="1309"/>
      <c r="BN75" s="1309"/>
      <c r="BO75" s="1309"/>
      <c r="BP75" s="1310">
        <v>8.4</v>
      </c>
      <c r="BQ75" s="1310"/>
      <c r="BR75" s="1310"/>
      <c r="BS75" s="1310"/>
      <c r="BT75" s="1310"/>
      <c r="BU75" s="1310"/>
      <c r="BV75" s="1310"/>
      <c r="BW75" s="1310"/>
      <c r="BX75" s="1310">
        <v>8.5</v>
      </c>
      <c r="BY75" s="1310"/>
      <c r="BZ75" s="1310"/>
      <c r="CA75" s="1310"/>
      <c r="CB75" s="1310"/>
      <c r="CC75" s="1310"/>
      <c r="CD75" s="1310"/>
      <c r="CE75" s="1310"/>
      <c r="CF75" s="1310">
        <v>7.1</v>
      </c>
      <c r="CG75" s="1310"/>
      <c r="CH75" s="1310"/>
      <c r="CI75" s="1310"/>
      <c r="CJ75" s="1310"/>
      <c r="CK75" s="1310"/>
      <c r="CL75" s="1310"/>
      <c r="CM75" s="1310"/>
      <c r="CN75" s="1310">
        <v>6.6</v>
      </c>
      <c r="CO75" s="1310"/>
      <c r="CP75" s="1310"/>
      <c r="CQ75" s="1310"/>
      <c r="CR75" s="1310"/>
      <c r="CS75" s="1310"/>
      <c r="CT75" s="1310"/>
      <c r="CU75" s="1310"/>
      <c r="CV75" s="1310">
        <v>5.9</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609</v>
      </c>
      <c r="AO77" s="1305"/>
      <c r="AP77" s="1305"/>
      <c r="AQ77" s="1305"/>
      <c r="AR77" s="1305"/>
      <c r="AS77" s="1305"/>
      <c r="AT77" s="1305"/>
      <c r="AU77" s="1305"/>
      <c r="AV77" s="1305"/>
      <c r="AW77" s="1305"/>
      <c r="AX77" s="1305"/>
      <c r="AY77" s="1305"/>
      <c r="AZ77" s="1305"/>
      <c r="BA77" s="1305"/>
      <c r="BB77" s="1309" t="s">
        <v>607</v>
      </c>
      <c r="BC77" s="1309"/>
      <c r="BD77" s="1309"/>
      <c r="BE77" s="1309"/>
      <c r="BF77" s="1309"/>
      <c r="BG77" s="1309"/>
      <c r="BH77" s="1309"/>
      <c r="BI77" s="1309"/>
      <c r="BJ77" s="1309"/>
      <c r="BK77" s="1309"/>
      <c r="BL77" s="1309"/>
      <c r="BM77" s="1309"/>
      <c r="BN77" s="1309"/>
      <c r="BO77" s="1309"/>
      <c r="BP77" s="1310">
        <v>25.4</v>
      </c>
      <c r="BQ77" s="1310"/>
      <c r="BR77" s="1310"/>
      <c r="BS77" s="1310"/>
      <c r="BT77" s="1310"/>
      <c r="BU77" s="1310"/>
      <c r="BV77" s="1310"/>
      <c r="BW77" s="1310"/>
      <c r="BX77" s="1310">
        <v>16.600000000000001</v>
      </c>
      <c r="BY77" s="1310"/>
      <c r="BZ77" s="1310"/>
      <c r="CA77" s="1310"/>
      <c r="CB77" s="1310"/>
      <c r="CC77" s="1310"/>
      <c r="CD77" s="1310"/>
      <c r="CE77" s="1310"/>
      <c r="CF77" s="1310">
        <v>17.399999999999999</v>
      </c>
      <c r="CG77" s="1310"/>
      <c r="CH77" s="1310"/>
      <c r="CI77" s="1310"/>
      <c r="CJ77" s="1310"/>
      <c r="CK77" s="1310"/>
      <c r="CL77" s="1310"/>
      <c r="CM77" s="1310"/>
      <c r="CN77" s="1310">
        <v>12.1</v>
      </c>
      <c r="CO77" s="1310"/>
      <c r="CP77" s="1310"/>
      <c r="CQ77" s="1310"/>
      <c r="CR77" s="1310"/>
      <c r="CS77" s="1310"/>
      <c r="CT77" s="1310"/>
      <c r="CU77" s="1310"/>
      <c r="CV77" s="1310">
        <v>11.2</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612</v>
      </c>
      <c r="BC79" s="1309"/>
      <c r="BD79" s="1309"/>
      <c r="BE79" s="1309"/>
      <c r="BF79" s="1309"/>
      <c r="BG79" s="1309"/>
      <c r="BH79" s="1309"/>
      <c r="BI79" s="1309"/>
      <c r="BJ79" s="1309"/>
      <c r="BK79" s="1309"/>
      <c r="BL79" s="1309"/>
      <c r="BM79" s="1309"/>
      <c r="BN79" s="1309"/>
      <c r="BO79" s="1309"/>
      <c r="BP79" s="1310">
        <v>4.8</v>
      </c>
      <c r="BQ79" s="1310"/>
      <c r="BR79" s="1310"/>
      <c r="BS79" s="1310"/>
      <c r="BT79" s="1310"/>
      <c r="BU79" s="1310"/>
      <c r="BV79" s="1310"/>
      <c r="BW79" s="1310"/>
      <c r="BX79" s="1310">
        <v>3.6</v>
      </c>
      <c r="BY79" s="1310"/>
      <c r="BZ79" s="1310"/>
      <c r="CA79" s="1310"/>
      <c r="CB79" s="1310"/>
      <c r="CC79" s="1310"/>
      <c r="CD79" s="1310"/>
      <c r="CE79" s="1310"/>
      <c r="CF79" s="1310">
        <v>3.6</v>
      </c>
      <c r="CG79" s="1310"/>
      <c r="CH79" s="1310"/>
      <c r="CI79" s="1310"/>
      <c r="CJ79" s="1310"/>
      <c r="CK79" s="1310"/>
      <c r="CL79" s="1310"/>
      <c r="CM79" s="1310"/>
      <c r="CN79" s="1310">
        <v>3.5</v>
      </c>
      <c r="CO79" s="1310"/>
      <c r="CP79" s="1310"/>
      <c r="CQ79" s="1310"/>
      <c r="CR79" s="1310"/>
      <c r="CS79" s="1310"/>
      <c r="CT79" s="1310"/>
      <c r="CU79" s="1310"/>
      <c r="CV79" s="1310">
        <v>3.5</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RHpmVfOu7CaMR/63Vj8O+Z9zcSIG5qtll1yoFozwErD0TFpzbHOcxtyDWGN8xx6IBwkiG03VqjxpfAiPYhGrYQ==" saltValue="V9Kbm3HbwV3er9u6igNN2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5" zoomScaleNormal="100" zoomScaleSheetLayoutView="70" workbookViewId="0">
      <selection activeCell="AH107" sqref="AH10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511</v>
      </c>
    </row>
  </sheetData>
  <sheetProtection algorithmName="SHA-512" hashValue="M/Io1BnbaCWY3YKtE+ET67CanswR0GmzfHTvGRiMWJsg19zpWueMb19AHqv6dd4vEjvNgdF5x4b0tkaEbJtG4Q==" saltValue="6nrbgNTdedsrRXmwzr0ID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L90" zoomScale="70" zoomScaleNormal="70" zoomScaleSheetLayoutView="55" workbookViewId="0">
      <selection activeCell="AH107" sqref="AH10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511</v>
      </c>
    </row>
  </sheetData>
  <sheetProtection algorithmName="SHA-512" hashValue="k4PUUmYZ0bSov+9i2D8Zq/fziJDEgkStvd3zvHURvguFP0W+ReNUsp0Nx1Dsm8IzYo0lW1GmU40d4RMVL3r55g==" saltValue="9dSy3g+u8mzaZNPLCi0jV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53</v>
      </c>
      <c r="E2" s="155"/>
      <c r="F2" s="156" t="s">
        <v>562</v>
      </c>
      <c r="G2" s="157"/>
      <c r="H2" s="158"/>
    </row>
    <row r="3" spans="1:8" x14ac:dyDescent="0.15">
      <c r="A3" s="154" t="s">
        <v>555</v>
      </c>
      <c r="B3" s="159"/>
      <c r="C3" s="160"/>
      <c r="D3" s="161">
        <v>22914</v>
      </c>
      <c r="E3" s="162"/>
      <c r="F3" s="163">
        <v>39951</v>
      </c>
      <c r="G3" s="164"/>
      <c r="H3" s="165"/>
    </row>
    <row r="4" spans="1:8" x14ac:dyDescent="0.15">
      <c r="A4" s="166"/>
      <c r="B4" s="167"/>
      <c r="C4" s="168"/>
      <c r="D4" s="169">
        <v>19473</v>
      </c>
      <c r="E4" s="170"/>
      <c r="F4" s="171">
        <v>22555</v>
      </c>
      <c r="G4" s="172"/>
      <c r="H4" s="173"/>
    </row>
    <row r="5" spans="1:8" x14ac:dyDescent="0.15">
      <c r="A5" s="154" t="s">
        <v>557</v>
      </c>
      <c r="B5" s="159"/>
      <c r="C5" s="160"/>
      <c r="D5" s="161">
        <v>35483</v>
      </c>
      <c r="E5" s="162"/>
      <c r="F5" s="163">
        <v>39893</v>
      </c>
      <c r="G5" s="164"/>
      <c r="H5" s="165"/>
    </row>
    <row r="6" spans="1:8" x14ac:dyDescent="0.15">
      <c r="A6" s="166"/>
      <c r="B6" s="167"/>
      <c r="C6" s="168"/>
      <c r="D6" s="169">
        <v>25817</v>
      </c>
      <c r="E6" s="170"/>
      <c r="F6" s="171">
        <v>26170</v>
      </c>
      <c r="G6" s="172"/>
      <c r="H6" s="173"/>
    </row>
    <row r="7" spans="1:8" x14ac:dyDescent="0.15">
      <c r="A7" s="154" t="s">
        <v>558</v>
      </c>
      <c r="B7" s="159"/>
      <c r="C7" s="160"/>
      <c r="D7" s="161">
        <v>22420</v>
      </c>
      <c r="E7" s="162"/>
      <c r="F7" s="163">
        <v>41080</v>
      </c>
      <c r="G7" s="164"/>
      <c r="H7" s="165"/>
    </row>
    <row r="8" spans="1:8" x14ac:dyDescent="0.15">
      <c r="A8" s="166"/>
      <c r="B8" s="167"/>
      <c r="C8" s="168"/>
      <c r="D8" s="169">
        <v>11154</v>
      </c>
      <c r="E8" s="170"/>
      <c r="F8" s="171">
        <v>27265</v>
      </c>
      <c r="G8" s="172"/>
      <c r="H8" s="173"/>
    </row>
    <row r="9" spans="1:8" x14ac:dyDescent="0.15">
      <c r="A9" s="154" t="s">
        <v>559</v>
      </c>
      <c r="B9" s="159"/>
      <c r="C9" s="160"/>
      <c r="D9" s="161">
        <v>18201</v>
      </c>
      <c r="E9" s="162"/>
      <c r="F9" s="163">
        <v>33173</v>
      </c>
      <c r="G9" s="164"/>
      <c r="H9" s="165"/>
    </row>
    <row r="10" spans="1:8" x14ac:dyDescent="0.15">
      <c r="A10" s="166"/>
      <c r="B10" s="167"/>
      <c r="C10" s="168"/>
      <c r="D10" s="169">
        <v>12409</v>
      </c>
      <c r="E10" s="170"/>
      <c r="F10" s="171">
        <v>20353</v>
      </c>
      <c r="G10" s="172"/>
      <c r="H10" s="173"/>
    </row>
    <row r="11" spans="1:8" x14ac:dyDescent="0.15">
      <c r="A11" s="154" t="s">
        <v>560</v>
      </c>
      <c r="B11" s="159"/>
      <c r="C11" s="160"/>
      <c r="D11" s="161">
        <v>39070</v>
      </c>
      <c r="E11" s="162"/>
      <c r="F11" s="163">
        <v>37644</v>
      </c>
      <c r="G11" s="164"/>
      <c r="H11" s="165"/>
    </row>
    <row r="12" spans="1:8" x14ac:dyDescent="0.15">
      <c r="A12" s="166"/>
      <c r="B12" s="167"/>
      <c r="C12" s="174"/>
      <c r="D12" s="169">
        <v>30332</v>
      </c>
      <c r="E12" s="170"/>
      <c r="F12" s="171">
        <v>24939</v>
      </c>
      <c r="G12" s="172"/>
      <c r="H12" s="173"/>
    </row>
    <row r="13" spans="1:8" x14ac:dyDescent="0.15">
      <c r="A13" s="154"/>
      <c r="B13" s="159"/>
      <c r="C13" s="175"/>
      <c r="D13" s="176">
        <v>27618</v>
      </c>
      <c r="E13" s="177"/>
      <c r="F13" s="178">
        <v>38348</v>
      </c>
      <c r="G13" s="179"/>
      <c r="H13" s="165"/>
    </row>
    <row r="14" spans="1:8" x14ac:dyDescent="0.15">
      <c r="A14" s="166"/>
      <c r="B14" s="167"/>
      <c r="C14" s="168"/>
      <c r="D14" s="169">
        <v>19837</v>
      </c>
      <c r="E14" s="170"/>
      <c r="F14" s="171">
        <v>24256</v>
      </c>
      <c r="G14" s="172"/>
      <c r="H14" s="173"/>
    </row>
    <row r="17" spans="1:11" x14ac:dyDescent="0.15">
      <c r="A17" s="150" t="s">
        <v>54</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55</v>
      </c>
      <c r="B19" s="180">
        <f>ROUND(VALUE(SUBSTITUTE(実質収支比率等に係る経年分析!F$48,"▲","-")),2)</f>
        <v>1.79</v>
      </c>
      <c r="C19" s="180">
        <f>ROUND(VALUE(SUBSTITUTE(実質収支比率等に係る経年分析!G$48,"▲","-")),2)</f>
        <v>1.44</v>
      </c>
      <c r="D19" s="180">
        <f>ROUND(VALUE(SUBSTITUTE(実質収支比率等に係る経年分析!H$48,"▲","-")),2)</f>
        <v>1.86</v>
      </c>
      <c r="E19" s="180">
        <f>ROUND(VALUE(SUBSTITUTE(実質収支比率等に係る経年分析!I$48,"▲","-")),2)</f>
        <v>1.97</v>
      </c>
      <c r="F19" s="180">
        <f>ROUND(VALUE(SUBSTITUTE(実質収支比率等に係る経年分析!J$48,"▲","-")),2)</f>
        <v>1.86</v>
      </c>
    </row>
    <row r="20" spans="1:11" x14ac:dyDescent="0.15">
      <c r="A20" s="180" t="s">
        <v>56</v>
      </c>
      <c r="B20" s="180">
        <f>ROUND(VALUE(SUBSTITUTE(実質収支比率等に係る経年分析!F$47,"▲","-")),2)</f>
        <v>17.73</v>
      </c>
      <c r="C20" s="180">
        <f>ROUND(VALUE(SUBSTITUTE(実質収支比率等に係る経年分析!G$47,"▲","-")),2)</f>
        <v>19.25</v>
      </c>
      <c r="D20" s="180">
        <f>ROUND(VALUE(SUBSTITUTE(実質収支比率等に係る経年分析!H$47,"▲","-")),2)</f>
        <v>18.77</v>
      </c>
      <c r="E20" s="180">
        <f>ROUND(VALUE(SUBSTITUTE(実質収支比率等に係る経年分析!I$47,"▲","-")),2)</f>
        <v>17.829999999999998</v>
      </c>
      <c r="F20" s="180">
        <f>ROUND(VALUE(SUBSTITUTE(実質収支比率等に係る経年分析!J$47,"▲","-")),2)</f>
        <v>14.17</v>
      </c>
    </row>
    <row r="21" spans="1:11" x14ac:dyDescent="0.15">
      <c r="A21" s="180" t="s">
        <v>57</v>
      </c>
      <c r="B21" s="180">
        <f>IF(ISNUMBER(VALUE(SUBSTITUTE(実質収支比率等に係る経年分析!F$49,"▲","-"))),ROUND(VALUE(SUBSTITUTE(実質収支比率等に係る経年分析!F$49,"▲","-")),2),NA())</f>
        <v>1.92</v>
      </c>
      <c r="C21" s="180">
        <f>IF(ISNUMBER(VALUE(SUBSTITUTE(実質収支比率等に係る経年分析!G$49,"▲","-"))),ROUND(VALUE(SUBSTITUTE(実質収支比率等に係る経年分析!G$49,"▲","-")),2),NA())</f>
        <v>1.92</v>
      </c>
      <c r="D21" s="180">
        <f>IF(ISNUMBER(VALUE(SUBSTITUTE(実質収支比率等に係る経年分析!H$49,"▲","-"))),ROUND(VALUE(SUBSTITUTE(実質収支比率等に係る経年分析!H$49,"▲","-")),2),NA())</f>
        <v>0.23</v>
      </c>
      <c r="E21" s="180">
        <f>IF(ISNUMBER(VALUE(SUBSTITUTE(実質収支比率等に係る経年分析!I$49,"▲","-"))),ROUND(VALUE(SUBSTITUTE(実質収支比率等に係る経年分析!I$49,"▲","-")),2),NA())</f>
        <v>-0.24</v>
      </c>
      <c r="F21" s="180">
        <f>IF(ISNUMBER(VALUE(SUBSTITUTE(実質収支比率等に係る経年分析!J$49,"▲","-"))),ROUND(VALUE(SUBSTITUTE(実質収支比率等に係る経年分析!J$49,"▲","-")),2),NA())</f>
        <v>-0.38</v>
      </c>
    </row>
    <row r="24" spans="1:11" x14ac:dyDescent="0.15">
      <c r="A24" s="150" t="s">
        <v>58</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59</v>
      </c>
      <c r="C26" s="181" t="s">
        <v>60</v>
      </c>
      <c r="D26" s="181" t="s">
        <v>59</v>
      </c>
      <c r="E26" s="181" t="s">
        <v>60</v>
      </c>
      <c r="F26" s="181" t="s">
        <v>59</v>
      </c>
      <c r="G26" s="181" t="s">
        <v>60</v>
      </c>
      <c r="H26" s="181" t="s">
        <v>59</v>
      </c>
      <c r="I26" s="181" t="s">
        <v>60</v>
      </c>
      <c r="J26" s="181" t="s">
        <v>59</v>
      </c>
      <c r="K26" s="181" t="s">
        <v>60</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0.79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0.28000000000000003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0.39</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0.99</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3.07</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3.63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0.78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0.38</v>
      </c>
    </row>
    <row r="30" spans="1:11" x14ac:dyDescent="0.15">
      <c r="A30" s="181" t="str">
        <f>IF(連結実質赤字比率に係る赤字・黒字の構成分析!C$40="",NA(),連結実質赤字比率に係る赤字・黒字の構成分析!C$40)</f>
        <v>下水道事業会計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1.26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1.29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1.4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1.6</v>
      </c>
    </row>
    <row r="31" spans="1:11" x14ac:dyDescent="0.15">
      <c r="A31" s="181" t="str">
        <f>IF(連結実質赤字比率に係る赤字・黒字の構成分析!C$39="",NA(),連結実質赤字比率に係る赤字・黒字の構成分析!C$39)</f>
        <v>一般会計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1.78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1.43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1.85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1.96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1.86</v>
      </c>
    </row>
    <row r="32" spans="1:11" x14ac:dyDescent="0.15">
      <c r="A32" s="181" t="str">
        <f>IF(連結実質赤字比率に係る赤字・黒字の構成分析!C$38="",NA(),連結実質赤字比率に係る赤字・黒字の構成分析!C$38)</f>
        <v>交通事業会計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1.77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2.2200000000000002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2.21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2.36</v>
      </c>
    </row>
    <row r="33" spans="1:16" x14ac:dyDescent="0.15">
      <c r="A33" s="181" t="str">
        <f>IF(連結実質赤字比率に係る赤字・黒字の構成分析!C$37="",NA(),連結実質赤字比率に係る赤字・黒字の構成分析!C$37)</f>
        <v>工業用水道事業会計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2.89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2.73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3.16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2.69</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2.3199999999999998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2.0699999999999998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2.5499999999999998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2.75</v>
      </c>
    </row>
    <row r="35" spans="1:16" x14ac:dyDescent="0.15">
      <c r="A35" s="181" t="str">
        <f>IF(連結実質赤字比率に係る赤字・黒字の構成分析!C$35="",NA(),連結実質赤字比率に係る赤字・黒字の構成分析!C$35)</f>
        <v>モーターボート競走事業会計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1.1100000000000001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2.2400000000000002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3.09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4.05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4.5999999999999996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4.57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5.61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5.83</v>
      </c>
    </row>
    <row r="39" spans="1:16" x14ac:dyDescent="0.15">
      <c r="A39" s="150" t="s">
        <v>61</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x14ac:dyDescent="0.15">
      <c r="A42" s="182" t="s">
        <v>64</v>
      </c>
      <c r="B42" s="182"/>
      <c r="C42" s="182"/>
      <c r="D42" s="182">
        <f>'実質公債費比率（分子）の構造'!K$52</f>
        <v>7154</v>
      </c>
      <c r="E42" s="182"/>
      <c r="F42" s="182"/>
      <c r="G42" s="182">
        <f>'実質公債費比率（分子）の構造'!L$52</f>
        <v>7554</v>
      </c>
      <c r="H42" s="182"/>
      <c r="I42" s="182"/>
      <c r="J42" s="182">
        <f>'実質公債費比率（分子）の構造'!M$52</f>
        <v>7561</v>
      </c>
      <c r="K42" s="182"/>
      <c r="L42" s="182"/>
      <c r="M42" s="182">
        <f>'実質公債費比率（分子）の構造'!N$52</f>
        <v>7540</v>
      </c>
      <c r="N42" s="182"/>
      <c r="O42" s="182"/>
      <c r="P42" s="182">
        <f>'実質公債費比率（分子）の構造'!O$52</f>
        <v>7359</v>
      </c>
    </row>
    <row r="43" spans="1:16" x14ac:dyDescent="0.15">
      <c r="A43" s="182" t="s">
        <v>65</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66</v>
      </c>
      <c r="B44" s="182">
        <f>'実質公債費比率（分子）の構造'!K$50</f>
        <v>22</v>
      </c>
      <c r="C44" s="182"/>
      <c r="D44" s="182"/>
      <c r="E44" s="182">
        <f>'実質公債費比率（分子）の構造'!L$50</f>
        <v>22</v>
      </c>
      <c r="F44" s="182"/>
      <c r="G44" s="182"/>
      <c r="H44" s="182">
        <f>'実質公債費比率（分子）の構造'!M$50</f>
        <v>22</v>
      </c>
      <c r="I44" s="182"/>
      <c r="J44" s="182"/>
      <c r="K44" s="182">
        <f>'実質公債費比率（分子）の構造'!N$50</f>
        <v>19</v>
      </c>
      <c r="L44" s="182"/>
      <c r="M44" s="182"/>
      <c r="N44" s="182">
        <f>'実質公債費比率（分子）の構造'!O$50</f>
        <v>22</v>
      </c>
      <c r="O44" s="182"/>
      <c r="P44" s="182"/>
    </row>
    <row r="45" spans="1:16" x14ac:dyDescent="0.15">
      <c r="A45" s="182" t="s">
        <v>67</v>
      </c>
      <c r="B45" s="182">
        <f>'実質公債費比率（分子）の構造'!K$49</f>
        <v>96</v>
      </c>
      <c r="C45" s="182"/>
      <c r="D45" s="182"/>
      <c r="E45" s="182">
        <f>'実質公債費比率（分子）の構造'!L$49</f>
        <v>229</v>
      </c>
      <c r="F45" s="182"/>
      <c r="G45" s="182"/>
      <c r="H45" s="182">
        <f>'実質公債費比率（分子）の構造'!M$49</f>
        <v>210</v>
      </c>
      <c r="I45" s="182"/>
      <c r="J45" s="182"/>
      <c r="K45" s="182">
        <f>'実質公債費比率（分子）の構造'!N$49</f>
        <v>210</v>
      </c>
      <c r="L45" s="182"/>
      <c r="M45" s="182"/>
      <c r="N45" s="182">
        <f>'実質公債費比率（分子）の構造'!O$49</f>
        <v>250</v>
      </c>
      <c r="O45" s="182"/>
      <c r="P45" s="182"/>
    </row>
    <row r="46" spans="1:16" x14ac:dyDescent="0.15">
      <c r="A46" s="182" t="s">
        <v>68</v>
      </c>
      <c r="B46" s="182">
        <f>'実質公債費比率（分子）の構造'!K$48</f>
        <v>2499</v>
      </c>
      <c r="C46" s="182"/>
      <c r="D46" s="182"/>
      <c r="E46" s="182">
        <f>'実質公債費比率（分子）の構造'!L$48</f>
        <v>2543</v>
      </c>
      <c r="F46" s="182"/>
      <c r="G46" s="182"/>
      <c r="H46" s="182">
        <f>'実質公債費比率（分子）の構造'!M$48</f>
        <v>2430</v>
      </c>
      <c r="I46" s="182"/>
      <c r="J46" s="182"/>
      <c r="K46" s="182">
        <f>'実質公債費比率（分子）の構造'!N$48</f>
        <v>2143</v>
      </c>
      <c r="L46" s="182"/>
      <c r="M46" s="182"/>
      <c r="N46" s="182">
        <f>'実質公債費比率（分子）の構造'!O$48</f>
        <v>2011</v>
      </c>
      <c r="O46" s="182"/>
      <c r="P46" s="182"/>
    </row>
    <row r="47" spans="1:16" x14ac:dyDescent="0.15">
      <c r="A47" s="182" t="s">
        <v>69</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70</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71</v>
      </c>
      <c r="B49" s="182">
        <f>'実質公債費比率（分子）の構造'!K$45</f>
        <v>7148</v>
      </c>
      <c r="C49" s="182"/>
      <c r="D49" s="182"/>
      <c r="E49" s="182">
        <f>'実質公債費比率（分子）の構造'!L$45</f>
        <v>7241</v>
      </c>
      <c r="F49" s="182"/>
      <c r="G49" s="182"/>
      <c r="H49" s="182">
        <f>'実質公債費比率（分子）の構造'!M$45</f>
        <v>7306</v>
      </c>
      <c r="I49" s="182"/>
      <c r="J49" s="182"/>
      <c r="K49" s="182">
        <f>'実質公債費比率（分子）の構造'!N$45</f>
        <v>7320</v>
      </c>
      <c r="L49" s="182"/>
      <c r="M49" s="182"/>
      <c r="N49" s="182">
        <f>'実質公債費比率（分子）の構造'!O$45</f>
        <v>6913</v>
      </c>
      <c r="O49" s="182"/>
      <c r="P49" s="182"/>
    </row>
    <row r="50" spans="1:16" x14ac:dyDescent="0.15">
      <c r="A50" s="182" t="s">
        <v>72</v>
      </c>
      <c r="B50" s="182" t="e">
        <f>NA()</f>
        <v>#N/A</v>
      </c>
      <c r="C50" s="182">
        <f>IF(ISNUMBER('実質公債費比率（分子）の構造'!K$53),'実質公債費比率（分子）の構造'!K$53,NA())</f>
        <v>2611</v>
      </c>
      <c r="D50" s="182" t="e">
        <f>NA()</f>
        <v>#N/A</v>
      </c>
      <c r="E50" s="182" t="e">
        <f>NA()</f>
        <v>#N/A</v>
      </c>
      <c r="F50" s="182">
        <f>IF(ISNUMBER('実質公債費比率（分子）の構造'!L$53),'実質公債費比率（分子）の構造'!L$53,NA())</f>
        <v>2481</v>
      </c>
      <c r="G50" s="182" t="e">
        <f>NA()</f>
        <v>#N/A</v>
      </c>
      <c r="H50" s="182" t="e">
        <f>NA()</f>
        <v>#N/A</v>
      </c>
      <c r="I50" s="182">
        <f>IF(ISNUMBER('実質公債費比率（分子）の構造'!M$53),'実質公債費比率（分子）の構造'!M$53,NA())</f>
        <v>2407</v>
      </c>
      <c r="J50" s="182" t="e">
        <f>NA()</f>
        <v>#N/A</v>
      </c>
      <c r="K50" s="182" t="e">
        <f>NA()</f>
        <v>#N/A</v>
      </c>
      <c r="L50" s="182">
        <f>IF(ISNUMBER('実質公債費比率（分子）の構造'!N$53),'実質公債費比率（分子）の構造'!N$53,NA())</f>
        <v>2152</v>
      </c>
      <c r="M50" s="182" t="e">
        <f>NA()</f>
        <v>#N/A</v>
      </c>
      <c r="N50" s="182" t="e">
        <f>NA()</f>
        <v>#N/A</v>
      </c>
      <c r="O50" s="182">
        <f>IF(ISNUMBER('実質公債費比率（分子）の構造'!O$53),'実質公債費比率（分子）の構造'!O$53,NA())</f>
        <v>1837</v>
      </c>
      <c r="P50" s="182" t="e">
        <f>NA()</f>
        <v>#N/A</v>
      </c>
    </row>
    <row r="53" spans="1:16" x14ac:dyDescent="0.15">
      <c r="A53" s="150" t="s">
        <v>73</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74</v>
      </c>
      <c r="C55" s="181"/>
      <c r="D55" s="181" t="s">
        <v>75</v>
      </c>
      <c r="E55" s="181" t="s">
        <v>74</v>
      </c>
      <c r="F55" s="181"/>
      <c r="G55" s="181" t="s">
        <v>75</v>
      </c>
      <c r="H55" s="181" t="s">
        <v>74</v>
      </c>
      <c r="I55" s="181"/>
      <c r="J55" s="181" t="s">
        <v>75</v>
      </c>
      <c r="K55" s="181" t="s">
        <v>74</v>
      </c>
      <c r="L55" s="181"/>
      <c r="M55" s="181" t="s">
        <v>75</v>
      </c>
      <c r="N55" s="181" t="s">
        <v>74</v>
      </c>
      <c r="O55" s="181"/>
      <c r="P55" s="181" t="s">
        <v>75</v>
      </c>
    </row>
    <row r="56" spans="1:16" x14ac:dyDescent="0.15">
      <c r="A56" s="181" t="s">
        <v>43</v>
      </c>
      <c r="B56" s="181"/>
      <c r="C56" s="181"/>
      <c r="D56" s="181">
        <f>'将来負担比率（分子）の構造'!I$52</f>
        <v>65428</v>
      </c>
      <c r="E56" s="181"/>
      <c r="F56" s="181"/>
      <c r="G56" s="181">
        <f>'将来負担比率（分子）の構造'!J$52</f>
        <v>65409</v>
      </c>
      <c r="H56" s="181"/>
      <c r="I56" s="181"/>
      <c r="J56" s="181">
        <f>'将来負担比率（分子）の構造'!K$52</f>
        <v>65226</v>
      </c>
      <c r="K56" s="181"/>
      <c r="L56" s="181"/>
      <c r="M56" s="181">
        <f>'将来負担比率（分子）の構造'!L$52</f>
        <v>65587</v>
      </c>
      <c r="N56" s="181"/>
      <c r="O56" s="181"/>
      <c r="P56" s="181">
        <f>'将来負担比率（分子）の構造'!M$52</f>
        <v>67472</v>
      </c>
    </row>
    <row r="57" spans="1:16" x14ac:dyDescent="0.15">
      <c r="A57" s="181" t="s">
        <v>42</v>
      </c>
      <c r="B57" s="181"/>
      <c r="C57" s="181"/>
      <c r="D57" s="181">
        <f>'将来負担比率（分子）の構造'!I$51</f>
        <v>16517</v>
      </c>
      <c r="E57" s="181"/>
      <c r="F57" s="181"/>
      <c r="G57" s="181">
        <f>'将来負担比率（分子）の構造'!J$51</f>
        <v>15768</v>
      </c>
      <c r="H57" s="181"/>
      <c r="I57" s="181"/>
      <c r="J57" s="181">
        <f>'将来負担比率（分子）の構造'!K$51</f>
        <v>14984</v>
      </c>
      <c r="K57" s="181"/>
      <c r="L57" s="181"/>
      <c r="M57" s="181">
        <f>'将来負担比率（分子）の構造'!L$51</f>
        <v>15008</v>
      </c>
      <c r="N57" s="181"/>
      <c r="O57" s="181"/>
      <c r="P57" s="181">
        <f>'将来負担比率（分子）の構造'!M$51</f>
        <v>14447</v>
      </c>
    </row>
    <row r="58" spans="1:16" x14ac:dyDescent="0.15">
      <c r="A58" s="181" t="s">
        <v>41</v>
      </c>
      <c r="B58" s="181"/>
      <c r="C58" s="181"/>
      <c r="D58" s="181">
        <f>'将来負担比率（分子）の構造'!I$50</f>
        <v>12258</v>
      </c>
      <c r="E58" s="181"/>
      <c r="F58" s="181"/>
      <c r="G58" s="181">
        <f>'将来負担比率（分子）の構造'!J$50</f>
        <v>13588</v>
      </c>
      <c r="H58" s="181"/>
      <c r="I58" s="181"/>
      <c r="J58" s="181">
        <f>'将来負担比率（分子）の構造'!K$50</f>
        <v>16103</v>
      </c>
      <c r="K58" s="181"/>
      <c r="L58" s="181"/>
      <c r="M58" s="181">
        <f>'将来負担比率（分子）の構造'!L$50</f>
        <v>19957</v>
      </c>
      <c r="N58" s="181"/>
      <c r="O58" s="181"/>
      <c r="P58" s="181">
        <f>'将来負担比率（分子）の構造'!M$50</f>
        <v>21396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40</v>
      </c>
      <c r="C61" s="181"/>
      <c r="D61" s="181"/>
      <c r="E61" s="181">
        <f>'将来負担比率（分子）の構造'!J$46</f>
        <v>13</v>
      </c>
      <c r="F61" s="181"/>
      <c r="G61" s="181"/>
      <c r="H61" s="181">
        <f>'将来負担比率（分子）の構造'!K$46</f>
        <v>20</v>
      </c>
      <c r="I61" s="181"/>
      <c r="J61" s="181"/>
      <c r="K61" s="181">
        <f>'将来負担比率（分子）の構造'!L$46</f>
        <v>12</v>
      </c>
      <c r="L61" s="181"/>
      <c r="M61" s="181"/>
      <c r="N61" s="181">
        <f>'将来負担比率（分子）の構造'!M$46</f>
        <v>5</v>
      </c>
      <c r="O61" s="181"/>
      <c r="P61" s="181"/>
    </row>
    <row r="62" spans="1:16" x14ac:dyDescent="0.15">
      <c r="A62" s="181" t="s">
        <v>35</v>
      </c>
      <c r="B62" s="181">
        <f>'将来負担比率（分子）の構造'!I$45</f>
        <v>6940</v>
      </c>
      <c r="C62" s="181"/>
      <c r="D62" s="181"/>
      <c r="E62" s="181">
        <f>'将来負担比率（分子）の構造'!J$45</f>
        <v>6908</v>
      </c>
      <c r="F62" s="181"/>
      <c r="G62" s="181"/>
      <c r="H62" s="181">
        <f>'将来負担比率（分子）の構造'!K$45</f>
        <v>7021</v>
      </c>
      <c r="I62" s="181"/>
      <c r="J62" s="181"/>
      <c r="K62" s="181">
        <f>'将来負担比率（分子）の構造'!L$45</f>
        <v>7212</v>
      </c>
      <c r="L62" s="181"/>
      <c r="M62" s="181"/>
      <c r="N62" s="181">
        <f>'将来負担比率（分子）の構造'!M$45</f>
        <v>7486</v>
      </c>
      <c r="O62" s="181"/>
      <c r="P62" s="181"/>
    </row>
    <row r="63" spans="1:16" x14ac:dyDescent="0.15">
      <c r="A63" s="181" t="s">
        <v>34</v>
      </c>
      <c r="B63" s="181">
        <f>'将来負担比率（分子）の構造'!I$44</f>
        <v>4493</v>
      </c>
      <c r="C63" s="181"/>
      <c r="D63" s="181"/>
      <c r="E63" s="181">
        <f>'将来負担比率（分子）の構造'!J$44</f>
        <v>4171</v>
      </c>
      <c r="F63" s="181"/>
      <c r="G63" s="181"/>
      <c r="H63" s="181">
        <f>'将来負担比率（分子）の構造'!K$44</f>
        <v>3848</v>
      </c>
      <c r="I63" s="181"/>
      <c r="J63" s="181"/>
      <c r="K63" s="181">
        <f>'将来負担比率（分子）の構造'!L$44</f>
        <v>3565</v>
      </c>
      <c r="L63" s="181"/>
      <c r="M63" s="181"/>
      <c r="N63" s="181">
        <f>'将来負担比率（分子）の構造'!M$44</f>
        <v>3250</v>
      </c>
      <c r="O63" s="181"/>
      <c r="P63" s="181"/>
    </row>
    <row r="64" spans="1:16" x14ac:dyDescent="0.15">
      <c r="A64" s="181" t="s">
        <v>33</v>
      </c>
      <c r="B64" s="181">
        <f>'将来負担比率（分子）の構造'!I$43</f>
        <v>24056</v>
      </c>
      <c r="C64" s="181"/>
      <c r="D64" s="181"/>
      <c r="E64" s="181">
        <f>'将来負担比率（分子）の構造'!J$43</f>
        <v>22216</v>
      </c>
      <c r="F64" s="181"/>
      <c r="G64" s="181"/>
      <c r="H64" s="181">
        <f>'将来負担比率（分子）の構造'!K$43</f>
        <v>21534</v>
      </c>
      <c r="I64" s="181"/>
      <c r="J64" s="181"/>
      <c r="K64" s="181">
        <f>'将来負担比率（分子）の構造'!L$43</f>
        <v>19984</v>
      </c>
      <c r="L64" s="181"/>
      <c r="M64" s="181"/>
      <c r="N64" s="181">
        <f>'将来負担比率（分子）の構造'!M$43</f>
        <v>18442</v>
      </c>
      <c r="O64" s="181"/>
      <c r="P64" s="181"/>
    </row>
    <row r="65" spans="1:16" x14ac:dyDescent="0.15">
      <c r="A65" s="181" t="s">
        <v>32</v>
      </c>
      <c r="B65" s="181">
        <f>'将来負担比率（分子）の構造'!I$42</f>
        <v>367</v>
      </c>
      <c r="C65" s="181"/>
      <c r="D65" s="181"/>
      <c r="E65" s="181">
        <f>'将来負担比率（分子）の構造'!J$42</f>
        <v>350</v>
      </c>
      <c r="F65" s="181"/>
      <c r="G65" s="181"/>
      <c r="H65" s="181">
        <f>'将来負担比率（分子）の構造'!K$42</f>
        <v>325</v>
      </c>
      <c r="I65" s="181"/>
      <c r="J65" s="181"/>
      <c r="K65" s="181">
        <f>'将来負担比率（分子）の構造'!L$42</f>
        <v>407</v>
      </c>
      <c r="L65" s="181"/>
      <c r="M65" s="181"/>
      <c r="N65" s="181">
        <f>'将来負担比率（分子）の構造'!M$42</f>
        <v>389</v>
      </c>
      <c r="O65" s="181"/>
      <c r="P65" s="181"/>
    </row>
    <row r="66" spans="1:16" x14ac:dyDescent="0.15">
      <c r="A66" s="181" t="s">
        <v>31</v>
      </c>
      <c r="B66" s="181">
        <f>'将来負担比率（分子）の構造'!I$41</f>
        <v>63239</v>
      </c>
      <c r="C66" s="181"/>
      <c r="D66" s="181"/>
      <c r="E66" s="181">
        <f>'将来負担比率（分子）の構造'!J$41</f>
        <v>62815</v>
      </c>
      <c r="F66" s="181"/>
      <c r="G66" s="181"/>
      <c r="H66" s="181">
        <f>'将来負担比率（分子）の構造'!K$41</f>
        <v>60984</v>
      </c>
      <c r="I66" s="181"/>
      <c r="J66" s="181"/>
      <c r="K66" s="181">
        <f>'将来負担比率（分子）の構造'!L$41</f>
        <v>58800</v>
      </c>
      <c r="L66" s="181"/>
      <c r="M66" s="181"/>
      <c r="N66" s="181">
        <f>'将来負担比率（分子）の構造'!M$41</f>
        <v>59634</v>
      </c>
      <c r="O66" s="181"/>
      <c r="P66" s="181"/>
    </row>
    <row r="67" spans="1:16" x14ac:dyDescent="0.15">
      <c r="A67" s="181" t="s">
        <v>76</v>
      </c>
      <c r="B67" s="181" t="e">
        <f>NA()</f>
        <v>#N/A</v>
      </c>
      <c r="C67" s="181">
        <f>IF(ISNUMBER('将来負担比率（分子）の構造'!I$53), IF('将来負担比率（分子）の構造'!I$53 &lt; 0, 0, '将来負担比率（分子）の構造'!I$53), NA())</f>
        <v>4933</v>
      </c>
      <c r="D67" s="181" t="e">
        <f>NA()</f>
        <v>#N/A</v>
      </c>
      <c r="E67" s="181" t="e">
        <f>NA()</f>
        <v>#N/A</v>
      </c>
      <c r="F67" s="181">
        <f>IF(ISNUMBER('将来負担比率（分子）の構造'!J$53), IF('将来負担比率（分子）の構造'!J$53 &lt; 0, 0, '将来負担比率（分子）の構造'!J$53), NA())</f>
        <v>1709</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77</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78</v>
      </c>
      <c r="B72" s="185">
        <f>基金残高に係る経年分析!F55</f>
        <v>7611</v>
      </c>
      <c r="C72" s="185">
        <f>基金残高に係る経年分析!G55</f>
        <v>6407</v>
      </c>
      <c r="D72" s="185">
        <f>基金残高に係る経年分析!H55</f>
        <v>5858</v>
      </c>
    </row>
    <row r="73" spans="1:16" x14ac:dyDescent="0.15">
      <c r="A73" s="184" t="s">
        <v>79</v>
      </c>
      <c r="B73" s="185">
        <f>基金残高に係る経年分析!F56</f>
        <v>625</v>
      </c>
      <c r="C73" s="185">
        <f>基金残高に係る経年分析!G56</f>
        <v>2055</v>
      </c>
      <c r="D73" s="185">
        <f>基金残高に係る経年分析!H56</f>
        <v>3234</v>
      </c>
    </row>
    <row r="74" spans="1:16" x14ac:dyDescent="0.15">
      <c r="A74" s="184" t="s">
        <v>80</v>
      </c>
      <c r="B74" s="185">
        <f>基金残高に係る経年分析!F57</f>
        <v>6727</v>
      </c>
      <c r="C74" s="185">
        <f>基金残高に係る経年分析!G57</f>
        <v>7879</v>
      </c>
      <c r="D74" s="185">
        <f>基金残高に係る経年分析!H57</f>
        <v>8335</v>
      </c>
    </row>
  </sheetData>
  <sheetProtection algorithmName="SHA-512" hashValue="RCJFUz4RHKa7BvvLZ14RmEZuJHvHbHqYQA/ZZ3oUn4ySOWi9k+HcSGf7CBWgcAkbm/IGKOFC84QntClJyDydoQ==" saltValue="c1I+9ZsCM+DjiPXI228+7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212</v>
      </c>
      <c r="DI1" s="760"/>
      <c r="DJ1" s="760"/>
      <c r="DK1" s="760"/>
      <c r="DL1" s="760"/>
      <c r="DM1" s="760"/>
      <c r="DN1" s="761"/>
      <c r="DO1" s="226"/>
      <c r="DP1" s="759" t="s">
        <v>213</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215</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216</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217</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218</v>
      </c>
      <c r="S4" s="702"/>
      <c r="T4" s="702"/>
      <c r="U4" s="702"/>
      <c r="V4" s="702"/>
      <c r="W4" s="702"/>
      <c r="X4" s="702"/>
      <c r="Y4" s="703"/>
      <c r="Z4" s="701" t="s">
        <v>219</v>
      </c>
      <c r="AA4" s="702"/>
      <c r="AB4" s="702"/>
      <c r="AC4" s="703"/>
      <c r="AD4" s="701" t="s">
        <v>220</v>
      </c>
      <c r="AE4" s="702"/>
      <c r="AF4" s="702"/>
      <c r="AG4" s="702"/>
      <c r="AH4" s="702"/>
      <c r="AI4" s="702"/>
      <c r="AJ4" s="702"/>
      <c r="AK4" s="703"/>
      <c r="AL4" s="701" t="s">
        <v>219</v>
      </c>
      <c r="AM4" s="702"/>
      <c r="AN4" s="702"/>
      <c r="AO4" s="703"/>
      <c r="AP4" s="762" t="s">
        <v>221</v>
      </c>
      <c r="AQ4" s="762"/>
      <c r="AR4" s="762"/>
      <c r="AS4" s="762"/>
      <c r="AT4" s="762"/>
      <c r="AU4" s="762"/>
      <c r="AV4" s="762"/>
      <c r="AW4" s="762"/>
      <c r="AX4" s="762"/>
      <c r="AY4" s="762"/>
      <c r="AZ4" s="762"/>
      <c r="BA4" s="762"/>
      <c r="BB4" s="762"/>
      <c r="BC4" s="762"/>
      <c r="BD4" s="762"/>
      <c r="BE4" s="762"/>
      <c r="BF4" s="762"/>
      <c r="BG4" s="762" t="s">
        <v>222</v>
      </c>
      <c r="BH4" s="762"/>
      <c r="BI4" s="762"/>
      <c r="BJ4" s="762"/>
      <c r="BK4" s="762"/>
      <c r="BL4" s="762"/>
      <c r="BM4" s="762"/>
      <c r="BN4" s="762"/>
      <c r="BO4" s="762" t="s">
        <v>219</v>
      </c>
      <c r="BP4" s="762"/>
      <c r="BQ4" s="762"/>
      <c r="BR4" s="762"/>
      <c r="BS4" s="762" t="s">
        <v>223</v>
      </c>
      <c r="BT4" s="762"/>
      <c r="BU4" s="762"/>
      <c r="BV4" s="762"/>
      <c r="BW4" s="762"/>
      <c r="BX4" s="762"/>
      <c r="BY4" s="762"/>
      <c r="BZ4" s="762"/>
      <c r="CA4" s="762"/>
      <c r="CB4" s="762"/>
      <c r="CD4" s="744" t="s">
        <v>224</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225</v>
      </c>
      <c r="C5" s="707"/>
      <c r="D5" s="707"/>
      <c r="E5" s="707"/>
      <c r="F5" s="707"/>
      <c r="G5" s="707"/>
      <c r="H5" s="707"/>
      <c r="I5" s="707"/>
      <c r="J5" s="707"/>
      <c r="K5" s="707"/>
      <c r="L5" s="707"/>
      <c r="M5" s="707"/>
      <c r="N5" s="707"/>
      <c r="O5" s="707"/>
      <c r="P5" s="707"/>
      <c r="Q5" s="708"/>
      <c r="R5" s="695">
        <v>31083644</v>
      </c>
      <c r="S5" s="696"/>
      <c r="T5" s="696"/>
      <c r="U5" s="696"/>
      <c r="V5" s="696"/>
      <c r="W5" s="696"/>
      <c r="X5" s="696"/>
      <c r="Y5" s="739"/>
      <c r="Z5" s="757">
        <v>40.700000000000003</v>
      </c>
      <c r="AA5" s="757"/>
      <c r="AB5" s="757"/>
      <c r="AC5" s="757"/>
      <c r="AD5" s="758">
        <v>28247870</v>
      </c>
      <c r="AE5" s="758"/>
      <c r="AF5" s="758"/>
      <c r="AG5" s="758"/>
      <c r="AH5" s="758"/>
      <c r="AI5" s="758"/>
      <c r="AJ5" s="758"/>
      <c r="AK5" s="758"/>
      <c r="AL5" s="740">
        <v>71.2</v>
      </c>
      <c r="AM5" s="711"/>
      <c r="AN5" s="711"/>
      <c r="AO5" s="741"/>
      <c r="AP5" s="706" t="s">
        <v>226</v>
      </c>
      <c r="AQ5" s="707"/>
      <c r="AR5" s="707"/>
      <c r="AS5" s="707"/>
      <c r="AT5" s="707"/>
      <c r="AU5" s="707"/>
      <c r="AV5" s="707"/>
      <c r="AW5" s="707"/>
      <c r="AX5" s="707"/>
      <c r="AY5" s="707"/>
      <c r="AZ5" s="707"/>
      <c r="BA5" s="707"/>
      <c r="BB5" s="707"/>
      <c r="BC5" s="707"/>
      <c r="BD5" s="707"/>
      <c r="BE5" s="707"/>
      <c r="BF5" s="708"/>
      <c r="BG5" s="640">
        <v>28233362</v>
      </c>
      <c r="BH5" s="641"/>
      <c r="BI5" s="641"/>
      <c r="BJ5" s="641"/>
      <c r="BK5" s="641"/>
      <c r="BL5" s="641"/>
      <c r="BM5" s="641"/>
      <c r="BN5" s="642"/>
      <c r="BO5" s="677">
        <v>90.8</v>
      </c>
      <c r="BP5" s="677"/>
      <c r="BQ5" s="677"/>
      <c r="BR5" s="677"/>
      <c r="BS5" s="678">
        <v>361289</v>
      </c>
      <c r="BT5" s="678"/>
      <c r="BU5" s="678"/>
      <c r="BV5" s="678"/>
      <c r="BW5" s="678"/>
      <c r="BX5" s="678"/>
      <c r="BY5" s="678"/>
      <c r="BZ5" s="678"/>
      <c r="CA5" s="678"/>
      <c r="CB5" s="737"/>
      <c r="CD5" s="744" t="s">
        <v>221</v>
      </c>
      <c r="CE5" s="745"/>
      <c r="CF5" s="745"/>
      <c r="CG5" s="745"/>
      <c r="CH5" s="745"/>
      <c r="CI5" s="745"/>
      <c r="CJ5" s="745"/>
      <c r="CK5" s="745"/>
      <c r="CL5" s="745"/>
      <c r="CM5" s="745"/>
      <c r="CN5" s="745"/>
      <c r="CO5" s="745"/>
      <c r="CP5" s="745"/>
      <c r="CQ5" s="746"/>
      <c r="CR5" s="744" t="s">
        <v>227</v>
      </c>
      <c r="CS5" s="745"/>
      <c r="CT5" s="745"/>
      <c r="CU5" s="745"/>
      <c r="CV5" s="745"/>
      <c r="CW5" s="745"/>
      <c r="CX5" s="745"/>
      <c r="CY5" s="746"/>
      <c r="CZ5" s="744" t="s">
        <v>219</v>
      </c>
      <c r="DA5" s="745"/>
      <c r="DB5" s="745"/>
      <c r="DC5" s="746"/>
      <c r="DD5" s="744" t="s">
        <v>228</v>
      </c>
      <c r="DE5" s="745"/>
      <c r="DF5" s="745"/>
      <c r="DG5" s="745"/>
      <c r="DH5" s="745"/>
      <c r="DI5" s="745"/>
      <c r="DJ5" s="745"/>
      <c r="DK5" s="745"/>
      <c r="DL5" s="745"/>
      <c r="DM5" s="745"/>
      <c r="DN5" s="745"/>
      <c r="DO5" s="745"/>
      <c r="DP5" s="746"/>
      <c r="DQ5" s="744" t="s">
        <v>229</v>
      </c>
      <c r="DR5" s="745"/>
      <c r="DS5" s="745"/>
      <c r="DT5" s="745"/>
      <c r="DU5" s="745"/>
      <c r="DV5" s="745"/>
      <c r="DW5" s="745"/>
      <c r="DX5" s="745"/>
      <c r="DY5" s="745"/>
      <c r="DZ5" s="745"/>
      <c r="EA5" s="745"/>
      <c r="EB5" s="745"/>
      <c r="EC5" s="746"/>
    </row>
    <row r="6" spans="2:143" ht="11.25" customHeight="1" x14ac:dyDescent="0.15">
      <c r="B6" s="637" t="s">
        <v>230</v>
      </c>
      <c r="C6" s="638"/>
      <c r="D6" s="638"/>
      <c r="E6" s="638"/>
      <c r="F6" s="638"/>
      <c r="G6" s="638"/>
      <c r="H6" s="638"/>
      <c r="I6" s="638"/>
      <c r="J6" s="638"/>
      <c r="K6" s="638"/>
      <c r="L6" s="638"/>
      <c r="M6" s="638"/>
      <c r="N6" s="638"/>
      <c r="O6" s="638"/>
      <c r="P6" s="638"/>
      <c r="Q6" s="639"/>
      <c r="R6" s="640">
        <v>1316013</v>
      </c>
      <c r="S6" s="641"/>
      <c r="T6" s="641"/>
      <c r="U6" s="641"/>
      <c r="V6" s="641"/>
      <c r="W6" s="641"/>
      <c r="X6" s="641"/>
      <c r="Y6" s="642"/>
      <c r="Z6" s="677">
        <v>1.7</v>
      </c>
      <c r="AA6" s="677"/>
      <c r="AB6" s="677"/>
      <c r="AC6" s="677"/>
      <c r="AD6" s="678">
        <v>1316013</v>
      </c>
      <c r="AE6" s="678"/>
      <c r="AF6" s="678"/>
      <c r="AG6" s="678"/>
      <c r="AH6" s="678"/>
      <c r="AI6" s="678"/>
      <c r="AJ6" s="678"/>
      <c r="AK6" s="678"/>
      <c r="AL6" s="643">
        <v>3.3</v>
      </c>
      <c r="AM6" s="644"/>
      <c r="AN6" s="644"/>
      <c r="AO6" s="679"/>
      <c r="AP6" s="637" t="s">
        <v>231</v>
      </c>
      <c r="AQ6" s="638"/>
      <c r="AR6" s="638"/>
      <c r="AS6" s="638"/>
      <c r="AT6" s="638"/>
      <c r="AU6" s="638"/>
      <c r="AV6" s="638"/>
      <c r="AW6" s="638"/>
      <c r="AX6" s="638"/>
      <c r="AY6" s="638"/>
      <c r="AZ6" s="638"/>
      <c r="BA6" s="638"/>
      <c r="BB6" s="638"/>
      <c r="BC6" s="638"/>
      <c r="BD6" s="638"/>
      <c r="BE6" s="638"/>
      <c r="BF6" s="639"/>
      <c r="BG6" s="640">
        <v>28233362</v>
      </c>
      <c r="BH6" s="641"/>
      <c r="BI6" s="641"/>
      <c r="BJ6" s="641"/>
      <c r="BK6" s="641"/>
      <c r="BL6" s="641"/>
      <c r="BM6" s="641"/>
      <c r="BN6" s="642"/>
      <c r="BO6" s="677">
        <v>90.8</v>
      </c>
      <c r="BP6" s="677"/>
      <c r="BQ6" s="677"/>
      <c r="BR6" s="677"/>
      <c r="BS6" s="678">
        <v>361289</v>
      </c>
      <c r="BT6" s="678"/>
      <c r="BU6" s="678"/>
      <c r="BV6" s="678"/>
      <c r="BW6" s="678"/>
      <c r="BX6" s="678"/>
      <c r="BY6" s="678"/>
      <c r="BZ6" s="678"/>
      <c r="CA6" s="678"/>
      <c r="CB6" s="737"/>
      <c r="CD6" s="698" t="s">
        <v>232</v>
      </c>
      <c r="CE6" s="699"/>
      <c r="CF6" s="699"/>
      <c r="CG6" s="699"/>
      <c r="CH6" s="699"/>
      <c r="CI6" s="699"/>
      <c r="CJ6" s="699"/>
      <c r="CK6" s="699"/>
      <c r="CL6" s="699"/>
      <c r="CM6" s="699"/>
      <c r="CN6" s="699"/>
      <c r="CO6" s="699"/>
      <c r="CP6" s="699"/>
      <c r="CQ6" s="700"/>
      <c r="CR6" s="640">
        <v>482417</v>
      </c>
      <c r="CS6" s="641"/>
      <c r="CT6" s="641"/>
      <c r="CU6" s="641"/>
      <c r="CV6" s="641"/>
      <c r="CW6" s="641"/>
      <c r="CX6" s="641"/>
      <c r="CY6" s="642"/>
      <c r="CZ6" s="740">
        <v>0.6</v>
      </c>
      <c r="DA6" s="711"/>
      <c r="DB6" s="711"/>
      <c r="DC6" s="743"/>
      <c r="DD6" s="646" t="s">
        <v>138</v>
      </c>
      <c r="DE6" s="641"/>
      <c r="DF6" s="641"/>
      <c r="DG6" s="641"/>
      <c r="DH6" s="641"/>
      <c r="DI6" s="641"/>
      <c r="DJ6" s="641"/>
      <c r="DK6" s="641"/>
      <c r="DL6" s="641"/>
      <c r="DM6" s="641"/>
      <c r="DN6" s="641"/>
      <c r="DO6" s="641"/>
      <c r="DP6" s="642"/>
      <c r="DQ6" s="646">
        <v>482417</v>
      </c>
      <c r="DR6" s="641"/>
      <c r="DS6" s="641"/>
      <c r="DT6" s="641"/>
      <c r="DU6" s="641"/>
      <c r="DV6" s="641"/>
      <c r="DW6" s="641"/>
      <c r="DX6" s="641"/>
      <c r="DY6" s="641"/>
      <c r="DZ6" s="641"/>
      <c r="EA6" s="641"/>
      <c r="EB6" s="641"/>
      <c r="EC6" s="684"/>
    </row>
    <row r="7" spans="2:143" ht="11.25" customHeight="1" x14ac:dyDescent="0.15">
      <c r="B7" s="637" t="s">
        <v>233</v>
      </c>
      <c r="C7" s="638"/>
      <c r="D7" s="638"/>
      <c r="E7" s="638"/>
      <c r="F7" s="638"/>
      <c r="G7" s="638"/>
      <c r="H7" s="638"/>
      <c r="I7" s="638"/>
      <c r="J7" s="638"/>
      <c r="K7" s="638"/>
      <c r="L7" s="638"/>
      <c r="M7" s="638"/>
      <c r="N7" s="638"/>
      <c r="O7" s="638"/>
      <c r="P7" s="638"/>
      <c r="Q7" s="639"/>
      <c r="R7" s="640">
        <v>32302</v>
      </c>
      <c r="S7" s="641"/>
      <c r="T7" s="641"/>
      <c r="U7" s="641"/>
      <c r="V7" s="641"/>
      <c r="W7" s="641"/>
      <c r="X7" s="641"/>
      <c r="Y7" s="642"/>
      <c r="Z7" s="677">
        <v>0</v>
      </c>
      <c r="AA7" s="677"/>
      <c r="AB7" s="677"/>
      <c r="AC7" s="677"/>
      <c r="AD7" s="678">
        <v>32302</v>
      </c>
      <c r="AE7" s="678"/>
      <c r="AF7" s="678"/>
      <c r="AG7" s="678"/>
      <c r="AH7" s="678"/>
      <c r="AI7" s="678"/>
      <c r="AJ7" s="678"/>
      <c r="AK7" s="678"/>
      <c r="AL7" s="643">
        <v>0.1</v>
      </c>
      <c r="AM7" s="644"/>
      <c r="AN7" s="644"/>
      <c r="AO7" s="679"/>
      <c r="AP7" s="637" t="s">
        <v>234</v>
      </c>
      <c r="AQ7" s="638"/>
      <c r="AR7" s="638"/>
      <c r="AS7" s="638"/>
      <c r="AT7" s="638"/>
      <c r="AU7" s="638"/>
      <c r="AV7" s="638"/>
      <c r="AW7" s="638"/>
      <c r="AX7" s="638"/>
      <c r="AY7" s="638"/>
      <c r="AZ7" s="638"/>
      <c r="BA7" s="638"/>
      <c r="BB7" s="638"/>
      <c r="BC7" s="638"/>
      <c r="BD7" s="638"/>
      <c r="BE7" s="638"/>
      <c r="BF7" s="639"/>
      <c r="BG7" s="640">
        <v>13490294</v>
      </c>
      <c r="BH7" s="641"/>
      <c r="BI7" s="641"/>
      <c r="BJ7" s="641"/>
      <c r="BK7" s="641"/>
      <c r="BL7" s="641"/>
      <c r="BM7" s="641"/>
      <c r="BN7" s="642"/>
      <c r="BO7" s="677">
        <v>43.4</v>
      </c>
      <c r="BP7" s="677"/>
      <c r="BQ7" s="677"/>
      <c r="BR7" s="677"/>
      <c r="BS7" s="678">
        <v>361289</v>
      </c>
      <c r="BT7" s="678"/>
      <c r="BU7" s="678"/>
      <c r="BV7" s="678"/>
      <c r="BW7" s="678"/>
      <c r="BX7" s="678"/>
      <c r="BY7" s="678"/>
      <c r="BZ7" s="678"/>
      <c r="CA7" s="678"/>
      <c r="CB7" s="737"/>
      <c r="CD7" s="673" t="s">
        <v>235</v>
      </c>
      <c r="CE7" s="674"/>
      <c r="CF7" s="674"/>
      <c r="CG7" s="674"/>
      <c r="CH7" s="674"/>
      <c r="CI7" s="674"/>
      <c r="CJ7" s="674"/>
      <c r="CK7" s="674"/>
      <c r="CL7" s="674"/>
      <c r="CM7" s="674"/>
      <c r="CN7" s="674"/>
      <c r="CO7" s="674"/>
      <c r="CP7" s="674"/>
      <c r="CQ7" s="675"/>
      <c r="CR7" s="640">
        <v>7357316</v>
      </c>
      <c r="CS7" s="641"/>
      <c r="CT7" s="641"/>
      <c r="CU7" s="641"/>
      <c r="CV7" s="641"/>
      <c r="CW7" s="641"/>
      <c r="CX7" s="641"/>
      <c r="CY7" s="642"/>
      <c r="CZ7" s="677">
        <v>9.8000000000000007</v>
      </c>
      <c r="DA7" s="677"/>
      <c r="DB7" s="677"/>
      <c r="DC7" s="677"/>
      <c r="DD7" s="646">
        <v>267049</v>
      </c>
      <c r="DE7" s="641"/>
      <c r="DF7" s="641"/>
      <c r="DG7" s="641"/>
      <c r="DH7" s="641"/>
      <c r="DI7" s="641"/>
      <c r="DJ7" s="641"/>
      <c r="DK7" s="641"/>
      <c r="DL7" s="641"/>
      <c r="DM7" s="641"/>
      <c r="DN7" s="641"/>
      <c r="DO7" s="641"/>
      <c r="DP7" s="642"/>
      <c r="DQ7" s="646">
        <v>6479239</v>
      </c>
      <c r="DR7" s="641"/>
      <c r="DS7" s="641"/>
      <c r="DT7" s="641"/>
      <c r="DU7" s="641"/>
      <c r="DV7" s="641"/>
      <c r="DW7" s="641"/>
      <c r="DX7" s="641"/>
      <c r="DY7" s="641"/>
      <c r="DZ7" s="641"/>
      <c r="EA7" s="641"/>
      <c r="EB7" s="641"/>
      <c r="EC7" s="684"/>
    </row>
    <row r="8" spans="2:143" ht="11.25" customHeight="1" x14ac:dyDescent="0.15">
      <c r="B8" s="637" t="s">
        <v>236</v>
      </c>
      <c r="C8" s="638"/>
      <c r="D8" s="638"/>
      <c r="E8" s="638"/>
      <c r="F8" s="638"/>
      <c r="G8" s="638"/>
      <c r="H8" s="638"/>
      <c r="I8" s="638"/>
      <c r="J8" s="638"/>
      <c r="K8" s="638"/>
      <c r="L8" s="638"/>
      <c r="M8" s="638"/>
      <c r="N8" s="638"/>
      <c r="O8" s="638"/>
      <c r="P8" s="638"/>
      <c r="Q8" s="639"/>
      <c r="R8" s="640">
        <v>209355</v>
      </c>
      <c r="S8" s="641"/>
      <c r="T8" s="641"/>
      <c r="U8" s="641"/>
      <c r="V8" s="641"/>
      <c r="W8" s="641"/>
      <c r="X8" s="641"/>
      <c r="Y8" s="642"/>
      <c r="Z8" s="677">
        <v>0.3</v>
      </c>
      <c r="AA8" s="677"/>
      <c r="AB8" s="677"/>
      <c r="AC8" s="677"/>
      <c r="AD8" s="678">
        <v>209355</v>
      </c>
      <c r="AE8" s="678"/>
      <c r="AF8" s="678"/>
      <c r="AG8" s="678"/>
      <c r="AH8" s="678"/>
      <c r="AI8" s="678"/>
      <c r="AJ8" s="678"/>
      <c r="AK8" s="678"/>
      <c r="AL8" s="643">
        <v>0.5</v>
      </c>
      <c r="AM8" s="644"/>
      <c r="AN8" s="644"/>
      <c r="AO8" s="679"/>
      <c r="AP8" s="637" t="s">
        <v>237</v>
      </c>
      <c r="AQ8" s="638"/>
      <c r="AR8" s="638"/>
      <c r="AS8" s="638"/>
      <c r="AT8" s="638"/>
      <c r="AU8" s="638"/>
      <c r="AV8" s="638"/>
      <c r="AW8" s="638"/>
      <c r="AX8" s="638"/>
      <c r="AY8" s="638"/>
      <c r="AZ8" s="638"/>
      <c r="BA8" s="638"/>
      <c r="BB8" s="638"/>
      <c r="BC8" s="638"/>
      <c r="BD8" s="638"/>
      <c r="BE8" s="638"/>
      <c r="BF8" s="639"/>
      <c r="BG8" s="640">
        <v>339738</v>
      </c>
      <c r="BH8" s="641"/>
      <c r="BI8" s="641"/>
      <c r="BJ8" s="641"/>
      <c r="BK8" s="641"/>
      <c r="BL8" s="641"/>
      <c r="BM8" s="641"/>
      <c r="BN8" s="642"/>
      <c r="BO8" s="677">
        <v>1.1000000000000001</v>
      </c>
      <c r="BP8" s="677"/>
      <c r="BQ8" s="677"/>
      <c r="BR8" s="677"/>
      <c r="BS8" s="646" t="s">
        <v>128</v>
      </c>
      <c r="BT8" s="641"/>
      <c r="BU8" s="641"/>
      <c r="BV8" s="641"/>
      <c r="BW8" s="641"/>
      <c r="BX8" s="641"/>
      <c r="BY8" s="641"/>
      <c r="BZ8" s="641"/>
      <c r="CA8" s="641"/>
      <c r="CB8" s="684"/>
      <c r="CD8" s="673" t="s">
        <v>238</v>
      </c>
      <c r="CE8" s="674"/>
      <c r="CF8" s="674"/>
      <c r="CG8" s="674"/>
      <c r="CH8" s="674"/>
      <c r="CI8" s="674"/>
      <c r="CJ8" s="674"/>
      <c r="CK8" s="674"/>
      <c r="CL8" s="674"/>
      <c r="CM8" s="674"/>
      <c r="CN8" s="674"/>
      <c r="CO8" s="674"/>
      <c r="CP8" s="674"/>
      <c r="CQ8" s="675"/>
      <c r="CR8" s="640">
        <v>35247014</v>
      </c>
      <c r="CS8" s="641"/>
      <c r="CT8" s="641"/>
      <c r="CU8" s="641"/>
      <c r="CV8" s="641"/>
      <c r="CW8" s="641"/>
      <c r="CX8" s="641"/>
      <c r="CY8" s="642"/>
      <c r="CZ8" s="677">
        <v>46.7</v>
      </c>
      <c r="DA8" s="677"/>
      <c r="DB8" s="677"/>
      <c r="DC8" s="677"/>
      <c r="DD8" s="646">
        <v>2772302</v>
      </c>
      <c r="DE8" s="641"/>
      <c r="DF8" s="641"/>
      <c r="DG8" s="641"/>
      <c r="DH8" s="641"/>
      <c r="DI8" s="641"/>
      <c r="DJ8" s="641"/>
      <c r="DK8" s="641"/>
      <c r="DL8" s="641"/>
      <c r="DM8" s="641"/>
      <c r="DN8" s="641"/>
      <c r="DO8" s="641"/>
      <c r="DP8" s="642"/>
      <c r="DQ8" s="646">
        <v>15636435</v>
      </c>
      <c r="DR8" s="641"/>
      <c r="DS8" s="641"/>
      <c r="DT8" s="641"/>
      <c r="DU8" s="641"/>
      <c r="DV8" s="641"/>
      <c r="DW8" s="641"/>
      <c r="DX8" s="641"/>
      <c r="DY8" s="641"/>
      <c r="DZ8" s="641"/>
      <c r="EA8" s="641"/>
      <c r="EB8" s="641"/>
      <c r="EC8" s="684"/>
    </row>
    <row r="9" spans="2:143" ht="11.25" customHeight="1" x14ac:dyDescent="0.15">
      <c r="B9" s="637" t="s">
        <v>239</v>
      </c>
      <c r="C9" s="638"/>
      <c r="D9" s="638"/>
      <c r="E9" s="638"/>
      <c r="F9" s="638"/>
      <c r="G9" s="638"/>
      <c r="H9" s="638"/>
      <c r="I9" s="638"/>
      <c r="J9" s="638"/>
      <c r="K9" s="638"/>
      <c r="L9" s="638"/>
      <c r="M9" s="638"/>
      <c r="N9" s="638"/>
      <c r="O9" s="638"/>
      <c r="P9" s="638"/>
      <c r="Q9" s="639"/>
      <c r="R9" s="640">
        <v>112181</v>
      </c>
      <c r="S9" s="641"/>
      <c r="T9" s="641"/>
      <c r="U9" s="641"/>
      <c r="V9" s="641"/>
      <c r="W9" s="641"/>
      <c r="X9" s="641"/>
      <c r="Y9" s="642"/>
      <c r="Z9" s="677">
        <v>0.1</v>
      </c>
      <c r="AA9" s="677"/>
      <c r="AB9" s="677"/>
      <c r="AC9" s="677"/>
      <c r="AD9" s="678">
        <v>112181</v>
      </c>
      <c r="AE9" s="678"/>
      <c r="AF9" s="678"/>
      <c r="AG9" s="678"/>
      <c r="AH9" s="678"/>
      <c r="AI9" s="678"/>
      <c r="AJ9" s="678"/>
      <c r="AK9" s="678"/>
      <c r="AL9" s="643">
        <v>0.3</v>
      </c>
      <c r="AM9" s="644"/>
      <c r="AN9" s="644"/>
      <c r="AO9" s="679"/>
      <c r="AP9" s="637" t="s">
        <v>240</v>
      </c>
      <c r="AQ9" s="638"/>
      <c r="AR9" s="638"/>
      <c r="AS9" s="638"/>
      <c r="AT9" s="638"/>
      <c r="AU9" s="638"/>
      <c r="AV9" s="638"/>
      <c r="AW9" s="638"/>
      <c r="AX9" s="638"/>
      <c r="AY9" s="638"/>
      <c r="AZ9" s="638"/>
      <c r="BA9" s="638"/>
      <c r="BB9" s="638"/>
      <c r="BC9" s="638"/>
      <c r="BD9" s="638"/>
      <c r="BE9" s="638"/>
      <c r="BF9" s="639"/>
      <c r="BG9" s="640">
        <v>11227295</v>
      </c>
      <c r="BH9" s="641"/>
      <c r="BI9" s="641"/>
      <c r="BJ9" s="641"/>
      <c r="BK9" s="641"/>
      <c r="BL9" s="641"/>
      <c r="BM9" s="641"/>
      <c r="BN9" s="642"/>
      <c r="BO9" s="677">
        <v>36.1</v>
      </c>
      <c r="BP9" s="677"/>
      <c r="BQ9" s="677"/>
      <c r="BR9" s="677"/>
      <c r="BS9" s="646" t="s">
        <v>241</v>
      </c>
      <c r="BT9" s="641"/>
      <c r="BU9" s="641"/>
      <c r="BV9" s="641"/>
      <c r="BW9" s="641"/>
      <c r="BX9" s="641"/>
      <c r="BY9" s="641"/>
      <c r="BZ9" s="641"/>
      <c r="CA9" s="641"/>
      <c r="CB9" s="684"/>
      <c r="CD9" s="673" t="s">
        <v>242</v>
      </c>
      <c r="CE9" s="674"/>
      <c r="CF9" s="674"/>
      <c r="CG9" s="674"/>
      <c r="CH9" s="674"/>
      <c r="CI9" s="674"/>
      <c r="CJ9" s="674"/>
      <c r="CK9" s="674"/>
      <c r="CL9" s="674"/>
      <c r="CM9" s="674"/>
      <c r="CN9" s="674"/>
      <c r="CO9" s="674"/>
      <c r="CP9" s="674"/>
      <c r="CQ9" s="675"/>
      <c r="CR9" s="640">
        <v>4917758</v>
      </c>
      <c r="CS9" s="641"/>
      <c r="CT9" s="641"/>
      <c r="CU9" s="641"/>
      <c r="CV9" s="641"/>
      <c r="CW9" s="641"/>
      <c r="CX9" s="641"/>
      <c r="CY9" s="642"/>
      <c r="CZ9" s="677">
        <v>6.5</v>
      </c>
      <c r="DA9" s="677"/>
      <c r="DB9" s="677"/>
      <c r="DC9" s="677"/>
      <c r="DD9" s="646">
        <v>51053</v>
      </c>
      <c r="DE9" s="641"/>
      <c r="DF9" s="641"/>
      <c r="DG9" s="641"/>
      <c r="DH9" s="641"/>
      <c r="DI9" s="641"/>
      <c r="DJ9" s="641"/>
      <c r="DK9" s="641"/>
      <c r="DL9" s="641"/>
      <c r="DM9" s="641"/>
      <c r="DN9" s="641"/>
      <c r="DO9" s="641"/>
      <c r="DP9" s="642"/>
      <c r="DQ9" s="646">
        <v>4537358</v>
      </c>
      <c r="DR9" s="641"/>
      <c r="DS9" s="641"/>
      <c r="DT9" s="641"/>
      <c r="DU9" s="641"/>
      <c r="DV9" s="641"/>
      <c r="DW9" s="641"/>
      <c r="DX9" s="641"/>
      <c r="DY9" s="641"/>
      <c r="DZ9" s="641"/>
      <c r="EA9" s="641"/>
      <c r="EB9" s="641"/>
      <c r="EC9" s="684"/>
    </row>
    <row r="10" spans="2:143" ht="11.25" customHeight="1" x14ac:dyDescent="0.15">
      <c r="B10" s="637" t="s">
        <v>243</v>
      </c>
      <c r="C10" s="638"/>
      <c r="D10" s="638"/>
      <c r="E10" s="638"/>
      <c r="F10" s="638"/>
      <c r="G10" s="638"/>
      <c r="H10" s="638"/>
      <c r="I10" s="638"/>
      <c r="J10" s="638"/>
      <c r="K10" s="638"/>
      <c r="L10" s="638"/>
      <c r="M10" s="638"/>
      <c r="N10" s="638"/>
      <c r="O10" s="638"/>
      <c r="P10" s="638"/>
      <c r="Q10" s="639"/>
      <c r="R10" s="640" t="s">
        <v>241</v>
      </c>
      <c r="S10" s="641"/>
      <c r="T10" s="641"/>
      <c r="U10" s="641"/>
      <c r="V10" s="641"/>
      <c r="W10" s="641"/>
      <c r="X10" s="641"/>
      <c r="Y10" s="642"/>
      <c r="Z10" s="677" t="s">
        <v>138</v>
      </c>
      <c r="AA10" s="677"/>
      <c r="AB10" s="677"/>
      <c r="AC10" s="677"/>
      <c r="AD10" s="678" t="s">
        <v>138</v>
      </c>
      <c r="AE10" s="678"/>
      <c r="AF10" s="678"/>
      <c r="AG10" s="678"/>
      <c r="AH10" s="678"/>
      <c r="AI10" s="678"/>
      <c r="AJ10" s="678"/>
      <c r="AK10" s="678"/>
      <c r="AL10" s="643" t="s">
        <v>241</v>
      </c>
      <c r="AM10" s="644"/>
      <c r="AN10" s="644"/>
      <c r="AO10" s="679"/>
      <c r="AP10" s="637" t="s">
        <v>244</v>
      </c>
      <c r="AQ10" s="638"/>
      <c r="AR10" s="638"/>
      <c r="AS10" s="638"/>
      <c r="AT10" s="638"/>
      <c r="AU10" s="638"/>
      <c r="AV10" s="638"/>
      <c r="AW10" s="638"/>
      <c r="AX10" s="638"/>
      <c r="AY10" s="638"/>
      <c r="AZ10" s="638"/>
      <c r="BA10" s="638"/>
      <c r="BB10" s="638"/>
      <c r="BC10" s="638"/>
      <c r="BD10" s="638"/>
      <c r="BE10" s="638"/>
      <c r="BF10" s="639"/>
      <c r="BG10" s="640">
        <v>618493</v>
      </c>
      <c r="BH10" s="641"/>
      <c r="BI10" s="641"/>
      <c r="BJ10" s="641"/>
      <c r="BK10" s="641"/>
      <c r="BL10" s="641"/>
      <c r="BM10" s="641"/>
      <c r="BN10" s="642"/>
      <c r="BO10" s="677">
        <v>2</v>
      </c>
      <c r="BP10" s="677"/>
      <c r="BQ10" s="677"/>
      <c r="BR10" s="677"/>
      <c r="BS10" s="646">
        <v>103178</v>
      </c>
      <c r="BT10" s="641"/>
      <c r="BU10" s="641"/>
      <c r="BV10" s="641"/>
      <c r="BW10" s="641"/>
      <c r="BX10" s="641"/>
      <c r="BY10" s="641"/>
      <c r="BZ10" s="641"/>
      <c r="CA10" s="641"/>
      <c r="CB10" s="684"/>
      <c r="CD10" s="673" t="s">
        <v>245</v>
      </c>
      <c r="CE10" s="674"/>
      <c r="CF10" s="674"/>
      <c r="CG10" s="674"/>
      <c r="CH10" s="674"/>
      <c r="CI10" s="674"/>
      <c r="CJ10" s="674"/>
      <c r="CK10" s="674"/>
      <c r="CL10" s="674"/>
      <c r="CM10" s="674"/>
      <c r="CN10" s="674"/>
      <c r="CO10" s="674"/>
      <c r="CP10" s="674"/>
      <c r="CQ10" s="675"/>
      <c r="CR10" s="640">
        <v>1333107</v>
      </c>
      <c r="CS10" s="641"/>
      <c r="CT10" s="641"/>
      <c r="CU10" s="641"/>
      <c r="CV10" s="641"/>
      <c r="CW10" s="641"/>
      <c r="CX10" s="641"/>
      <c r="CY10" s="642"/>
      <c r="CZ10" s="677">
        <v>1.8</v>
      </c>
      <c r="DA10" s="677"/>
      <c r="DB10" s="677"/>
      <c r="DC10" s="677"/>
      <c r="DD10" s="646">
        <v>1183182</v>
      </c>
      <c r="DE10" s="641"/>
      <c r="DF10" s="641"/>
      <c r="DG10" s="641"/>
      <c r="DH10" s="641"/>
      <c r="DI10" s="641"/>
      <c r="DJ10" s="641"/>
      <c r="DK10" s="641"/>
      <c r="DL10" s="641"/>
      <c r="DM10" s="641"/>
      <c r="DN10" s="641"/>
      <c r="DO10" s="641"/>
      <c r="DP10" s="642"/>
      <c r="DQ10" s="646">
        <v>280731</v>
      </c>
      <c r="DR10" s="641"/>
      <c r="DS10" s="641"/>
      <c r="DT10" s="641"/>
      <c r="DU10" s="641"/>
      <c r="DV10" s="641"/>
      <c r="DW10" s="641"/>
      <c r="DX10" s="641"/>
      <c r="DY10" s="641"/>
      <c r="DZ10" s="641"/>
      <c r="EA10" s="641"/>
      <c r="EB10" s="641"/>
      <c r="EC10" s="684"/>
    </row>
    <row r="11" spans="2:143" ht="11.25" customHeight="1" x14ac:dyDescent="0.15">
      <c r="B11" s="637" t="s">
        <v>246</v>
      </c>
      <c r="C11" s="638"/>
      <c r="D11" s="638"/>
      <c r="E11" s="638"/>
      <c r="F11" s="638"/>
      <c r="G11" s="638"/>
      <c r="H11" s="638"/>
      <c r="I11" s="638"/>
      <c r="J11" s="638"/>
      <c r="K11" s="638"/>
      <c r="L11" s="638"/>
      <c r="M11" s="638"/>
      <c r="N11" s="638"/>
      <c r="O11" s="638"/>
      <c r="P11" s="638"/>
      <c r="Q11" s="639"/>
      <c r="R11" s="640">
        <v>3200060</v>
      </c>
      <c r="S11" s="641"/>
      <c r="T11" s="641"/>
      <c r="U11" s="641"/>
      <c r="V11" s="641"/>
      <c r="W11" s="641"/>
      <c r="X11" s="641"/>
      <c r="Y11" s="642"/>
      <c r="Z11" s="643">
        <v>4.2</v>
      </c>
      <c r="AA11" s="644"/>
      <c r="AB11" s="644"/>
      <c r="AC11" s="645"/>
      <c r="AD11" s="646">
        <v>3200060</v>
      </c>
      <c r="AE11" s="641"/>
      <c r="AF11" s="641"/>
      <c r="AG11" s="641"/>
      <c r="AH11" s="641"/>
      <c r="AI11" s="641"/>
      <c r="AJ11" s="641"/>
      <c r="AK11" s="642"/>
      <c r="AL11" s="643">
        <v>8.1</v>
      </c>
      <c r="AM11" s="644"/>
      <c r="AN11" s="644"/>
      <c r="AO11" s="679"/>
      <c r="AP11" s="637" t="s">
        <v>247</v>
      </c>
      <c r="AQ11" s="638"/>
      <c r="AR11" s="638"/>
      <c r="AS11" s="638"/>
      <c r="AT11" s="638"/>
      <c r="AU11" s="638"/>
      <c r="AV11" s="638"/>
      <c r="AW11" s="638"/>
      <c r="AX11" s="638"/>
      <c r="AY11" s="638"/>
      <c r="AZ11" s="638"/>
      <c r="BA11" s="638"/>
      <c r="BB11" s="638"/>
      <c r="BC11" s="638"/>
      <c r="BD11" s="638"/>
      <c r="BE11" s="638"/>
      <c r="BF11" s="639"/>
      <c r="BG11" s="640">
        <v>1304768</v>
      </c>
      <c r="BH11" s="641"/>
      <c r="BI11" s="641"/>
      <c r="BJ11" s="641"/>
      <c r="BK11" s="641"/>
      <c r="BL11" s="641"/>
      <c r="BM11" s="641"/>
      <c r="BN11" s="642"/>
      <c r="BO11" s="677">
        <v>4.2</v>
      </c>
      <c r="BP11" s="677"/>
      <c r="BQ11" s="677"/>
      <c r="BR11" s="677"/>
      <c r="BS11" s="646">
        <v>258111</v>
      </c>
      <c r="BT11" s="641"/>
      <c r="BU11" s="641"/>
      <c r="BV11" s="641"/>
      <c r="BW11" s="641"/>
      <c r="BX11" s="641"/>
      <c r="BY11" s="641"/>
      <c r="BZ11" s="641"/>
      <c r="CA11" s="641"/>
      <c r="CB11" s="684"/>
      <c r="CD11" s="673" t="s">
        <v>248</v>
      </c>
      <c r="CE11" s="674"/>
      <c r="CF11" s="674"/>
      <c r="CG11" s="674"/>
      <c r="CH11" s="674"/>
      <c r="CI11" s="674"/>
      <c r="CJ11" s="674"/>
      <c r="CK11" s="674"/>
      <c r="CL11" s="674"/>
      <c r="CM11" s="674"/>
      <c r="CN11" s="674"/>
      <c r="CO11" s="674"/>
      <c r="CP11" s="674"/>
      <c r="CQ11" s="675"/>
      <c r="CR11" s="640">
        <v>108735</v>
      </c>
      <c r="CS11" s="641"/>
      <c r="CT11" s="641"/>
      <c r="CU11" s="641"/>
      <c r="CV11" s="641"/>
      <c r="CW11" s="641"/>
      <c r="CX11" s="641"/>
      <c r="CY11" s="642"/>
      <c r="CZ11" s="677">
        <v>0.1</v>
      </c>
      <c r="DA11" s="677"/>
      <c r="DB11" s="677"/>
      <c r="DC11" s="677"/>
      <c r="DD11" s="646">
        <v>1490</v>
      </c>
      <c r="DE11" s="641"/>
      <c r="DF11" s="641"/>
      <c r="DG11" s="641"/>
      <c r="DH11" s="641"/>
      <c r="DI11" s="641"/>
      <c r="DJ11" s="641"/>
      <c r="DK11" s="641"/>
      <c r="DL11" s="641"/>
      <c r="DM11" s="641"/>
      <c r="DN11" s="641"/>
      <c r="DO11" s="641"/>
      <c r="DP11" s="642"/>
      <c r="DQ11" s="646">
        <v>86992</v>
      </c>
      <c r="DR11" s="641"/>
      <c r="DS11" s="641"/>
      <c r="DT11" s="641"/>
      <c r="DU11" s="641"/>
      <c r="DV11" s="641"/>
      <c r="DW11" s="641"/>
      <c r="DX11" s="641"/>
      <c r="DY11" s="641"/>
      <c r="DZ11" s="641"/>
      <c r="EA11" s="641"/>
      <c r="EB11" s="641"/>
      <c r="EC11" s="684"/>
    </row>
    <row r="12" spans="2:143" ht="11.25" customHeight="1" x14ac:dyDescent="0.15">
      <c r="B12" s="637" t="s">
        <v>249</v>
      </c>
      <c r="C12" s="638"/>
      <c r="D12" s="638"/>
      <c r="E12" s="638"/>
      <c r="F12" s="638"/>
      <c r="G12" s="638"/>
      <c r="H12" s="638"/>
      <c r="I12" s="638"/>
      <c r="J12" s="638"/>
      <c r="K12" s="638"/>
      <c r="L12" s="638"/>
      <c r="M12" s="638"/>
      <c r="N12" s="638"/>
      <c r="O12" s="638"/>
      <c r="P12" s="638"/>
      <c r="Q12" s="639"/>
      <c r="R12" s="640" t="s">
        <v>128</v>
      </c>
      <c r="S12" s="641"/>
      <c r="T12" s="641"/>
      <c r="U12" s="641"/>
      <c r="V12" s="641"/>
      <c r="W12" s="641"/>
      <c r="X12" s="641"/>
      <c r="Y12" s="642"/>
      <c r="Z12" s="677" t="s">
        <v>128</v>
      </c>
      <c r="AA12" s="677"/>
      <c r="AB12" s="677"/>
      <c r="AC12" s="677"/>
      <c r="AD12" s="678" t="s">
        <v>138</v>
      </c>
      <c r="AE12" s="678"/>
      <c r="AF12" s="678"/>
      <c r="AG12" s="678"/>
      <c r="AH12" s="678"/>
      <c r="AI12" s="678"/>
      <c r="AJ12" s="678"/>
      <c r="AK12" s="678"/>
      <c r="AL12" s="643" t="s">
        <v>241</v>
      </c>
      <c r="AM12" s="644"/>
      <c r="AN12" s="644"/>
      <c r="AO12" s="679"/>
      <c r="AP12" s="637" t="s">
        <v>250</v>
      </c>
      <c r="AQ12" s="638"/>
      <c r="AR12" s="638"/>
      <c r="AS12" s="638"/>
      <c r="AT12" s="638"/>
      <c r="AU12" s="638"/>
      <c r="AV12" s="638"/>
      <c r="AW12" s="638"/>
      <c r="AX12" s="638"/>
      <c r="AY12" s="638"/>
      <c r="AZ12" s="638"/>
      <c r="BA12" s="638"/>
      <c r="BB12" s="638"/>
      <c r="BC12" s="638"/>
      <c r="BD12" s="638"/>
      <c r="BE12" s="638"/>
      <c r="BF12" s="639"/>
      <c r="BG12" s="640">
        <v>13319770</v>
      </c>
      <c r="BH12" s="641"/>
      <c r="BI12" s="641"/>
      <c r="BJ12" s="641"/>
      <c r="BK12" s="641"/>
      <c r="BL12" s="641"/>
      <c r="BM12" s="641"/>
      <c r="BN12" s="642"/>
      <c r="BO12" s="677">
        <v>42.9</v>
      </c>
      <c r="BP12" s="677"/>
      <c r="BQ12" s="677"/>
      <c r="BR12" s="677"/>
      <c r="BS12" s="646" t="s">
        <v>241</v>
      </c>
      <c r="BT12" s="641"/>
      <c r="BU12" s="641"/>
      <c r="BV12" s="641"/>
      <c r="BW12" s="641"/>
      <c r="BX12" s="641"/>
      <c r="BY12" s="641"/>
      <c r="BZ12" s="641"/>
      <c r="CA12" s="641"/>
      <c r="CB12" s="684"/>
      <c r="CD12" s="673" t="s">
        <v>251</v>
      </c>
      <c r="CE12" s="674"/>
      <c r="CF12" s="674"/>
      <c r="CG12" s="674"/>
      <c r="CH12" s="674"/>
      <c r="CI12" s="674"/>
      <c r="CJ12" s="674"/>
      <c r="CK12" s="674"/>
      <c r="CL12" s="674"/>
      <c r="CM12" s="674"/>
      <c r="CN12" s="674"/>
      <c r="CO12" s="674"/>
      <c r="CP12" s="674"/>
      <c r="CQ12" s="675"/>
      <c r="CR12" s="640">
        <v>1089137</v>
      </c>
      <c r="CS12" s="641"/>
      <c r="CT12" s="641"/>
      <c r="CU12" s="641"/>
      <c r="CV12" s="641"/>
      <c r="CW12" s="641"/>
      <c r="CX12" s="641"/>
      <c r="CY12" s="642"/>
      <c r="CZ12" s="677">
        <v>1.4</v>
      </c>
      <c r="DA12" s="677"/>
      <c r="DB12" s="677"/>
      <c r="DC12" s="677"/>
      <c r="DD12" s="646">
        <v>158368</v>
      </c>
      <c r="DE12" s="641"/>
      <c r="DF12" s="641"/>
      <c r="DG12" s="641"/>
      <c r="DH12" s="641"/>
      <c r="DI12" s="641"/>
      <c r="DJ12" s="641"/>
      <c r="DK12" s="641"/>
      <c r="DL12" s="641"/>
      <c r="DM12" s="641"/>
      <c r="DN12" s="641"/>
      <c r="DO12" s="641"/>
      <c r="DP12" s="642"/>
      <c r="DQ12" s="646">
        <v>433461</v>
      </c>
      <c r="DR12" s="641"/>
      <c r="DS12" s="641"/>
      <c r="DT12" s="641"/>
      <c r="DU12" s="641"/>
      <c r="DV12" s="641"/>
      <c r="DW12" s="641"/>
      <c r="DX12" s="641"/>
      <c r="DY12" s="641"/>
      <c r="DZ12" s="641"/>
      <c r="EA12" s="641"/>
      <c r="EB12" s="641"/>
      <c r="EC12" s="684"/>
    </row>
    <row r="13" spans="2:143" ht="11.25" customHeight="1" x14ac:dyDescent="0.15">
      <c r="B13" s="637" t="s">
        <v>252</v>
      </c>
      <c r="C13" s="638"/>
      <c r="D13" s="638"/>
      <c r="E13" s="638"/>
      <c r="F13" s="638"/>
      <c r="G13" s="638"/>
      <c r="H13" s="638"/>
      <c r="I13" s="638"/>
      <c r="J13" s="638"/>
      <c r="K13" s="638"/>
      <c r="L13" s="638"/>
      <c r="M13" s="638"/>
      <c r="N13" s="638"/>
      <c r="O13" s="638"/>
      <c r="P13" s="638"/>
      <c r="Q13" s="639"/>
      <c r="R13" s="640" t="s">
        <v>128</v>
      </c>
      <c r="S13" s="641"/>
      <c r="T13" s="641"/>
      <c r="U13" s="641"/>
      <c r="V13" s="641"/>
      <c r="W13" s="641"/>
      <c r="X13" s="641"/>
      <c r="Y13" s="642"/>
      <c r="Z13" s="677" t="s">
        <v>138</v>
      </c>
      <c r="AA13" s="677"/>
      <c r="AB13" s="677"/>
      <c r="AC13" s="677"/>
      <c r="AD13" s="678" t="s">
        <v>241</v>
      </c>
      <c r="AE13" s="678"/>
      <c r="AF13" s="678"/>
      <c r="AG13" s="678"/>
      <c r="AH13" s="678"/>
      <c r="AI13" s="678"/>
      <c r="AJ13" s="678"/>
      <c r="AK13" s="678"/>
      <c r="AL13" s="643" t="s">
        <v>241</v>
      </c>
      <c r="AM13" s="644"/>
      <c r="AN13" s="644"/>
      <c r="AO13" s="679"/>
      <c r="AP13" s="637" t="s">
        <v>253</v>
      </c>
      <c r="AQ13" s="638"/>
      <c r="AR13" s="638"/>
      <c r="AS13" s="638"/>
      <c r="AT13" s="638"/>
      <c r="AU13" s="638"/>
      <c r="AV13" s="638"/>
      <c r="AW13" s="638"/>
      <c r="AX13" s="638"/>
      <c r="AY13" s="638"/>
      <c r="AZ13" s="638"/>
      <c r="BA13" s="638"/>
      <c r="BB13" s="638"/>
      <c r="BC13" s="638"/>
      <c r="BD13" s="638"/>
      <c r="BE13" s="638"/>
      <c r="BF13" s="639"/>
      <c r="BG13" s="640">
        <v>13144061</v>
      </c>
      <c r="BH13" s="641"/>
      <c r="BI13" s="641"/>
      <c r="BJ13" s="641"/>
      <c r="BK13" s="641"/>
      <c r="BL13" s="641"/>
      <c r="BM13" s="641"/>
      <c r="BN13" s="642"/>
      <c r="BO13" s="677">
        <v>42.3</v>
      </c>
      <c r="BP13" s="677"/>
      <c r="BQ13" s="677"/>
      <c r="BR13" s="677"/>
      <c r="BS13" s="646" t="s">
        <v>241</v>
      </c>
      <c r="BT13" s="641"/>
      <c r="BU13" s="641"/>
      <c r="BV13" s="641"/>
      <c r="BW13" s="641"/>
      <c r="BX13" s="641"/>
      <c r="BY13" s="641"/>
      <c r="BZ13" s="641"/>
      <c r="CA13" s="641"/>
      <c r="CB13" s="684"/>
      <c r="CD13" s="673" t="s">
        <v>254</v>
      </c>
      <c r="CE13" s="674"/>
      <c r="CF13" s="674"/>
      <c r="CG13" s="674"/>
      <c r="CH13" s="674"/>
      <c r="CI13" s="674"/>
      <c r="CJ13" s="674"/>
      <c r="CK13" s="674"/>
      <c r="CL13" s="674"/>
      <c r="CM13" s="674"/>
      <c r="CN13" s="674"/>
      <c r="CO13" s="674"/>
      <c r="CP13" s="674"/>
      <c r="CQ13" s="675"/>
      <c r="CR13" s="640">
        <v>5716125</v>
      </c>
      <c r="CS13" s="641"/>
      <c r="CT13" s="641"/>
      <c r="CU13" s="641"/>
      <c r="CV13" s="641"/>
      <c r="CW13" s="641"/>
      <c r="CX13" s="641"/>
      <c r="CY13" s="642"/>
      <c r="CZ13" s="677">
        <v>7.6</v>
      </c>
      <c r="DA13" s="677"/>
      <c r="DB13" s="677"/>
      <c r="DC13" s="677"/>
      <c r="DD13" s="646">
        <v>1427843</v>
      </c>
      <c r="DE13" s="641"/>
      <c r="DF13" s="641"/>
      <c r="DG13" s="641"/>
      <c r="DH13" s="641"/>
      <c r="DI13" s="641"/>
      <c r="DJ13" s="641"/>
      <c r="DK13" s="641"/>
      <c r="DL13" s="641"/>
      <c r="DM13" s="641"/>
      <c r="DN13" s="641"/>
      <c r="DO13" s="641"/>
      <c r="DP13" s="642"/>
      <c r="DQ13" s="646">
        <v>3977843</v>
      </c>
      <c r="DR13" s="641"/>
      <c r="DS13" s="641"/>
      <c r="DT13" s="641"/>
      <c r="DU13" s="641"/>
      <c r="DV13" s="641"/>
      <c r="DW13" s="641"/>
      <c r="DX13" s="641"/>
      <c r="DY13" s="641"/>
      <c r="DZ13" s="641"/>
      <c r="EA13" s="641"/>
      <c r="EB13" s="641"/>
      <c r="EC13" s="684"/>
    </row>
    <row r="14" spans="2:143" ht="11.25" customHeight="1" x14ac:dyDescent="0.15">
      <c r="B14" s="637" t="s">
        <v>255</v>
      </c>
      <c r="C14" s="638"/>
      <c r="D14" s="638"/>
      <c r="E14" s="638"/>
      <c r="F14" s="638"/>
      <c r="G14" s="638"/>
      <c r="H14" s="638"/>
      <c r="I14" s="638"/>
      <c r="J14" s="638"/>
      <c r="K14" s="638"/>
      <c r="L14" s="638"/>
      <c r="M14" s="638"/>
      <c r="N14" s="638"/>
      <c r="O14" s="638"/>
      <c r="P14" s="638"/>
      <c r="Q14" s="639"/>
      <c r="R14" s="640">
        <v>68020</v>
      </c>
      <c r="S14" s="641"/>
      <c r="T14" s="641"/>
      <c r="U14" s="641"/>
      <c r="V14" s="641"/>
      <c r="W14" s="641"/>
      <c r="X14" s="641"/>
      <c r="Y14" s="642"/>
      <c r="Z14" s="677">
        <v>0.1</v>
      </c>
      <c r="AA14" s="677"/>
      <c r="AB14" s="677"/>
      <c r="AC14" s="677"/>
      <c r="AD14" s="678">
        <v>68020</v>
      </c>
      <c r="AE14" s="678"/>
      <c r="AF14" s="678"/>
      <c r="AG14" s="678"/>
      <c r="AH14" s="678"/>
      <c r="AI14" s="678"/>
      <c r="AJ14" s="678"/>
      <c r="AK14" s="678"/>
      <c r="AL14" s="643">
        <v>0.2</v>
      </c>
      <c r="AM14" s="644"/>
      <c r="AN14" s="644"/>
      <c r="AO14" s="679"/>
      <c r="AP14" s="637" t="s">
        <v>256</v>
      </c>
      <c r="AQ14" s="638"/>
      <c r="AR14" s="638"/>
      <c r="AS14" s="638"/>
      <c r="AT14" s="638"/>
      <c r="AU14" s="638"/>
      <c r="AV14" s="638"/>
      <c r="AW14" s="638"/>
      <c r="AX14" s="638"/>
      <c r="AY14" s="638"/>
      <c r="AZ14" s="638"/>
      <c r="BA14" s="638"/>
      <c r="BB14" s="638"/>
      <c r="BC14" s="638"/>
      <c r="BD14" s="638"/>
      <c r="BE14" s="638"/>
      <c r="BF14" s="639"/>
      <c r="BG14" s="640">
        <v>231157</v>
      </c>
      <c r="BH14" s="641"/>
      <c r="BI14" s="641"/>
      <c r="BJ14" s="641"/>
      <c r="BK14" s="641"/>
      <c r="BL14" s="641"/>
      <c r="BM14" s="641"/>
      <c r="BN14" s="642"/>
      <c r="BO14" s="677">
        <v>0.7</v>
      </c>
      <c r="BP14" s="677"/>
      <c r="BQ14" s="677"/>
      <c r="BR14" s="677"/>
      <c r="BS14" s="646" t="s">
        <v>128</v>
      </c>
      <c r="BT14" s="641"/>
      <c r="BU14" s="641"/>
      <c r="BV14" s="641"/>
      <c r="BW14" s="641"/>
      <c r="BX14" s="641"/>
      <c r="BY14" s="641"/>
      <c r="BZ14" s="641"/>
      <c r="CA14" s="641"/>
      <c r="CB14" s="684"/>
      <c r="CD14" s="673" t="s">
        <v>257</v>
      </c>
      <c r="CE14" s="674"/>
      <c r="CF14" s="674"/>
      <c r="CG14" s="674"/>
      <c r="CH14" s="674"/>
      <c r="CI14" s="674"/>
      <c r="CJ14" s="674"/>
      <c r="CK14" s="674"/>
      <c r="CL14" s="674"/>
      <c r="CM14" s="674"/>
      <c r="CN14" s="674"/>
      <c r="CO14" s="674"/>
      <c r="CP14" s="674"/>
      <c r="CQ14" s="675"/>
      <c r="CR14" s="640">
        <v>2097411</v>
      </c>
      <c r="CS14" s="641"/>
      <c r="CT14" s="641"/>
      <c r="CU14" s="641"/>
      <c r="CV14" s="641"/>
      <c r="CW14" s="641"/>
      <c r="CX14" s="641"/>
      <c r="CY14" s="642"/>
      <c r="CZ14" s="677">
        <v>2.8</v>
      </c>
      <c r="DA14" s="677"/>
      <c r="DB14" s="677"/>
      <c r="DC14" s="677"/>
      <c r="DD14" s="646">
        <v>241646</v>
      </c>
      <c r="DE14" s="641"/>
      <c r="DF14" s="641"/>
      <c r="DG14" s="641"/>
      <c r="DH14" s="641"/>
      <c r="DI14" s="641"/>
      <c r="DJ14" s="641"/>
      <c r="DK14" s="641"/>
      <c r="DL14" s="641"/>
      <c r="DM14" s="641"/>
      <c r="DN14" s="641"/>
      <c r="DO14" s="641"/>
      <c r="DP14" s="642"/>
      <c r="DQ14" s="646">
        <v>1861140</v>
      </c>
      <c r="DR14" s="641"/>
      <c r="DS14" s="641"/>
      <c r="DT14" s="641"/>
      <c r="DU14" s="641"/>
      <c r="DV14" s="641"/>
      <c r="DW14" s="641"/>
      <c r="DX14" s="641"/>
      <c r="DY14" s="641"/>
      <c r="DZ14" s="641"/>
      <c r="EA14" s="641"/>
      <c r="EB14" s="641"/>
      <c r="EC14" s="684"/>
    </row>
    <row r="15" spans="2:143" ht="11.25" customHeight="1" x14ac:dyDescent="0.15">
      <c r="B15" s="637" t="s">
        <v>258</v>
      </c>
      <c r="C15" s="638"/>
      <c r="D15" s="638"/>
      <c r="E15" s="638"/>
      <c r="F15" s="638"/>
      <c r="G15" s="638"/>
      <c r="H15" s="638"/>
      <c r="I15" s="638"/>
      <c r="J15" s="638"/>
      <c r="K15" s="638"/>
      <c r="L15" s="638"/>
      <c r="M15" s="638"/>
      <c r="N15" s="638"/>
      <c r="O15" s="638"/>
      <c r="P15" s="638"/>
      <c r="Q15" s="639"/>
      <c r="R15" s="640" t="s">
        <v>128</v>
      </c>
      <c r="S15" s="641"/>
      <c r="T15" s="641"/>
      <c r="U15" s="641"/>
      <c r="V15" s="641"/>
      <c r="W15" s="641"/>
      <c r="X15" s="641"/>
      <c r="Y15" s="642"/>
      <c r="Z15" s="677" t="s">
        <v>241</v>
      </c>
      <c r="AA15" s="677"/>
      <c r="AB15" s="677"/>
      <c r="AC15" s="677"/>
      <c r="AD15" s="678" t="s">
        <v>138</v>
      </c>
      <c r="AE15" s="678"/>
      <c r="AF15" s="678"/>
      <c r="AG15" s="678"/>
      <c r="AH15" s="678"/>
      <c r="AI15" s="678"/>
      <c r="AJ15" s="678"/>
      <c r="AK15" s="678"/>
      <c r="AL15" s="643" t="s">
        <v>241</v>
      </c>
      <c r="AM15" s="644"/>
      <c r="AN15" s="644"/>
      <c r="AO15" s="679"/>
      <c r="AP15" s="637" t="s">
        <v>259</v>
      </c>
      <c r="AQ15" s="638"/>
      <c r="AR15" s="638"/>
      <c r="AS15" s="638"/>
      <c r="AT15" s="638"/>
      <c r="AU15" s="638"/>
      <c r="AV15" s="638"/>
      <c r="AW15" s="638"/>
      <c r="AX15" s="638"/>
      <c r="AY15" s="638"/>
      <c r="AZ15" s="638"/>
      <c r="BA15" s="638"/>
      <c r="BB15" s="638"/>
      <c r="BC15" s="638"/>
      <c r="BD15" s="638"/>
      <c r="BE15" s="638"/>
      <c r="BF15" s="639"/>
      <c r="BG15" s="640">
        <v>1192141</v>
      </c>
      <c r="BH15" s="641"/>
      <c r="BI15" s="641"/>
      <c r="BJ15" s="641"/>
      <c r="BK15" s="641"/>
      <c r="BL15" s="641"/>
      <c r="BM15" s="641"/>
      <c r="BN15" s="642"/>
      <c r="BO15" s="677">
        <v>3.8</v>
      </c>
      <c r="BP15" s="677"/>
      <c r="BQ15" s="677"/>
      <c r="BR15" s="677"/>
      <c r="BS15" s="646" t="s">
        <v>128</v>
      </c>
      <c r="BT15" s="641"/>
      <c r="BU15" s="641"/>
      <c r="BV15" s="641"/>
      <c r="BW15" s="641"/>
      <c r="BX15" s="641"/>
      <c r="BY15" s="641"/>
      <c r="BZ15" s="641"/>
      <c r="CA15" s="641"/>
      <c r="CB15" s="684"/>
      <c r="CD15" s="673" t="s">
        <v>260</v>
      </c>
      <c r="CE15" s="674"/>
      <c r="CF15" s="674"/>
      <c r="CG15" s="674"/>
      <c r="CH15" s="674"/>
      <c r="CI15" s="674"/>
      <c r="CJ15" s="674"/>
      <c r="CK15" s="674"/>
      <c r="CL15" s="674"/>
      <c r="CM15" s="674"/>
      <c r="CN15" s="674"/>
      <c r="CO15" s="674"/>
      <c r="CP15" s="674"/>
      <c r="CQ15" s="675"/>
      <c r="CR15" s="640">
        <v>9503854</v>
      </c>
      <c r="CS15" s="641"/>
      <c r="CT15" s="641"/>
      <c r="CU15" s="641"/>
      <c r="CV15" s="641"/>
      <c r="CW15" s="641"/>
      <c r="CX15" s="641"/>
      <c r="CY15" s="642"/>
      <c r="CZ15" s="677">
        <v>12.6</v>
      </c>
      <c r="DA15" s="677"/>
      <c r="DB15" s="677"/>
      <c r="DC15" s="677"/>
      <c r="DD15" s="646">
        <v>1849290</v>
      </c>
      <c r="DE15" s="641"/>
      <c r="DF15" s="641"/>
      <c r="DG15" s="641"/>
      <c r="DH15" s="641"/>
      <c r="DI15" s="641"/>
      <c r="DJ15" s="641"/>
      <c r="DK15" s="641"/>
      <c r="DL15" s="641"/>
      <c r="DM15" s="641"/>
      <c r="DN15" s="641"/>
      <c r="DO15" s="641"/>
      <c r="DP15" s="642"/>
      <c r="DQ15" s="646">
        <v>6239454</v>
      </c>
      <c r="DR15" s="641"/>
      <c r="DS15" s="641"/>
      <c r="DT15" s="641"/>
      <c r="DU15" s="641"/>
      <c r="DV15" s="641"/>
      <c r="DW15" s="641"/>
      <c r="DX15" s="641"/>
      <c r="DY15" s="641"/>
      <c r="DZ15" s="641"/>
      <c r="EA15" s="641"/>
      <c r="EB15" s="641"/>
      <c r="EC15" s="684"/>
    </row>
    <row r="16" spans="2:143" ht="11.25" customHeight="1" x14ac:dyDescent="0.15">
      <c r="B16" s="637" t="s">
        <v>261</v>
      </c>
      <c r="C16" s="638"/>
      <c r="D16" s="638"/>
      <c r="E16" s="638"/>
      <c r="F16" s="638"/>
      <c r="G16" s="638"/>
      <c r="H16" s="638"/>
      <c r="I16" s="638"/>
      <c r="J16" s="638"/>
      <c r="K16" s="638"/>
      <c r="L16" s="638"/>
      <c r="M16" s="638"/>
      <c r="N16" s="638"/>
      <c r="O16" s="638"/>
      <c r="P16" s="638"/>
      <c r="Q16" s="639"/>
      <c r="R16" s="640">
        <v>19159</v>
      </c>
      <c r="S16" s="641"/>
      <c r="T16" s="641"/>
      <c r="U16" s="641"/>
      <c r="V16" s="641"/>
      <c r="W16" s="641"/>
      <c r="X16" s="641"/>
      <c r="Y16" s="642"/>
      <c r="Z16" s="677">
        <v>0</v>
      </c>
      <c r="AA16" s="677"/>
      <c r="AB16" s="677"/>
      <c r="AC16" s="677"/>
      <c r="AD16" s="678">
        <v>19159</v>
      </c>
      <c r="AE16" s="678"/>
      <c r="AF16" s="678"/>
      <c r="AG16" s="678"/>
      <c r="AH16" s="678"/>
      <c r="AI16" s="678"/>
      <c r="AJ16" s="678"/>
      <c r="AK16" s="678"/>
      <c r="AL16" s="643">
        <v>0</v>
      </c>
      <c r="AM16" s="644"/>
      <c r="AN16" s="644"/>
      <c r="AO16" s="679"/>
      <c r="AP16" s="637" t="s">
        <v>262</v>
      </c>
      <c r="AQ16" s="638"/>
      <c r="AR16" s="638"/>
      <c r="AS16" s="638"/>
      <c r="AT16" s="638"/>
      <c r="AU16" s="638"/>
      <c r="AV16" s="638"/>
      <c r="AW16" s="638"/>
      <c r="AX16" s="638"/>
      <c r="AY16" s="638"/>
      <c r="AZ16" s="638"/>
      <c r="BA16" s="638"/>
      <c r="BB16" s="638"/>
      <c r="BC16" s="638"/>
      <c r="BD16" s="638"/>
      <c r="BE16" s="638"/>
      <c r="BF16" s="639"/>
      <c r="BG16" s="640" t="s">
        <v>128</v>
      </c>
      <c r="BH16" s="641"/>
      <c r="BI16" s="641"/>
      <c r="BJ16" s="641"/>
      <c r="BK16" s="641"/>
      <c r="BL16" s="641"/>
      <c r="BM16" s="641"/>
      <c r="BN16" s="642"/>
      <c r="BO16" s="677" t="s">
        <v>241</v>
      </c>
      <c r="BP16" s="677"/>
      <c r="BQ16" s="677"/>
      <c r="BR16" s="677"/>
      <c r="BS16" s="646" t="s">
        <v>128</v>
      </c>
      <c r="BT16" s="641"/>
      <c r="BU16" s="641"/>
      <c r="BV16" s="641"/>
      <c r="BW16" s="641"/>
      <c r="BX16" s="641"/>
      <c r="BY16" s="641"/>
      <c r="BZ16" s="641"/>
      <c r="CA16" s="641"/>
      <c r="CB16" s="684"/>
      <c r="CD16" s="673" t="s">
        <v>263</v>
      </c>
      <c r="CE16" s="674"/>
      <c r="CF16" s="674"/>
      <c r="CG16" s="674"/>
      <c r="CH16" s="674"/>
      <c r="CI16" s="674"/>
      <c r="CJ16" s="674"/>
      <c r="CK16" s="674"/>
      <c r="CL16" s="674"/>
      <c r="CM16" s="674"/>
      <c r="CN16" s="674"/>
      <c r="CO16" s="674"/>
      <c r="CP16" s="674"/>
      <c r="CQ16" s="675"/>
      <c r="CR16" s="640">
        <v>42973</v>
      </c>
      <c r="CS16" s="641"/>
      <c r="CT16" s="641"/>
      <c r="CU16" s="641"/>
      <c r="CV16" s="641"/>
      <c r="CW16" s="641"/>
      <c r="CX16" s="641"/>
      <c r="CY16" s="642"/>
      <c r="CZ16" s="677">
        <v>0.1</v>
      </c>
      <c r="DA16" s="677"/>
      <c r="DB16" s="677"/>
      <c r="DC16" s="677"/>
      <c r="DD16" s="646" t="s">
        <v>138</v>
      </c>
      <c r="DE16" s="641"/>
      <c r="DF16" s="641"/>
      <c r="DG16" s="641"/>
      <c r="DH16" s="641"/>
      <c r="DI16" s="641"/>
      <c r="DJ16" s="641"/>
      <c r="DK16" s="641"/>
      <c r="DL16" s="641"/>
      <c r="DM16" s="641"/>
      <c r="DN16" s="641"/>
      <c r="DO16" s="641"/>
      <c r="DP16" s="642"/>
      <c r="DQ16" s="646">
        <v>698</v>
      </c>
      <c r="DR16" s="641"/>
      <c r="DS16" s="641"/>
      <c r="DT16" s="641"/>
      <c r="DU16" s="641"/>
      <c r="DV16" s="641"/>
      <c r="DW16" s="641"/>
      <c r="DX16" s="641"/>
      <c r="DY16" s="641"/>
      <c r="DZ16" s="641"/>
      <c r="EA16" s="641"/>
      <c r="EB16" s="641"/>
      <c r="EC16" s="684"/>
    </row>
    <row r="17" spans="2:133" ht="11.25" customHeight="1" x14ac:dyDescent="0.15">
      <c r="B17" s="637" t="s">
        <v>264</v>
      </c>
      <c r="C17" s="638"/>
      <c r="D17" s="638"/>
      <c r="E17" s="638"/>
      <c r="F17" s="638"/>
      <c r="G17" s="638"/>
      <c r="H17" s="638"/>
      <c r="I17" s="638"/>
      <c r="J17" s="638"/>
      <c r="K17" s="638"/>
      <c r="L17" s="638"/>
      <c r="M17" s="638"/>
      <c r="N17" s="638"/>
      <c r="O17" s="638"/>
      <c r="P17" s="638"/>
      <c r="Q17" s="639"/>
      <c r="R17" s="640">
        <v>534771</v>
      </c>
      <c r="S17" s="641"/>
      <c r="T17" s="641"/>
      <c r="U17" s="641"/>
      <c r="V17" s="641"/>
      <c r="W17" s="641"/>
      <c r="X17" s="641"/>
      <c r="Y17" s="642"/>
      <c r="Z17" s="677">
        <v>0.7</v>
      </c>
      <c r="AA17" s="677"/>
      <c r="AB17" s="677"/>
      <c r="AC17" s="677"/>
      <c r="AD17" s="678">
        <v>534771</v>
      </c>
      <c r="AE17" s="678"/>
      <c r="AF17" s="678"/>
      <c r="AG17" s="678"/>
      <c r="AH17" s="678"/>
      <c r="AI17" s="678"/>
      <c r="AJ17" s="678"/>
      <c r="AK17" s="678"/>
      <c r="AL17" s="643">
        <v>1.3</v>
      </c>
      <c r="AM17" s="644"/>
      <c r="AN17" s="644"/>
      <c r="AO17" s="679"/>
      <c r="AP17" s="637" t="s">
        <v>265</v>
      </c>
      <c r="AQ17" s="638"/>
      <c r="AR17" s="638"/>
      <c r="AS17" s="638"/>
      <c r="AT17" s="638"/>
      <c r="AU17" s="638"/>
      <c r="AV17" s="638"/>
      <c r="AW17" s="638"/>
      <c r="AX17" s="638"/>
      <c r="AY17" s="638"/>
      <c r="AZ17" s="638"/>
      <c r="BA17" s="638"/>
      <c r="BB17" s="638"/>
      <c r="BC17" s="638"/>
      <c r="BD17" s="638"/>
      <c r="BE17" s="638"/>
      <c r="BF17" s="639"/>
      <c r="BG17" s="640" t="s">
        <v>138</v>
      </c>
      <c r="BH17" s="641"/>
      <c r="BI17" s="641"/>
      <c r="BJ17" s="641"/>
      <c r="BK17" s="641"/>
      <c r="BL17" s="641"/>
      <c r="BM17" s="641"/>
      <c r="BN17" s="642"/>
      <c r="BO17" s="677" t="s">
        <v>138</v>
      </c>
      <c r="BP17" s="677"/>
      <c r="BQ17" s="677"/>
      <c r="BR17" s="677"/>
      <c r="BS17" s="646" t="s">
        <v>138</v>
      </c>
      <c r="BT17" s="641"/>
      <c r="BU17" s="641"/>
      <c r="BV17" s="641"/>
      <c r="BW17" s="641"/>
      <c r="BX17" s="641"/>
      <c r="BY17" s="641"/>
      <c r="BZ17" s="641"/>
      <c r="CA17" s="641"/>
      <c r="CB17" s="684"/>
      <c r="CD17" s="673" t="s">
        <v>266</v>
      </c>
      <c r="CE17" s="674"/>
      <c r="CF17" s="674"/>
      <c r="CG17" s="674"/>
      <c r="CH17" s="674"/>
      <c r="CI17" s="674"/>
      <c r="CJ17" s="674"/>
      <c r="CK17" s="674"/>
      <c r="CL17" s="674"/>
      <c r="CM17" s="674"/>
      <c r="CN17" s="674"/>
      <c r="CO17" s="674"/>
      <c r="CP17" s="674"/>
      <c r="CQ17" s="675"/>
      <c r="CR17" s="640">
        <v>7264383</v>
      </c>
      <c r="CS17" s="641"/>
      <c r="CT17" s="641"/>
      <c r="CU17" s="641"/>
      <c r="CV17" s="641"/>
      <c r="CW17" s="641"/>
      <c r="CX17" s="641"/>
      <c r="CY17" s="642"/>
      <c r="CZ17" s="677">
        <v>9.6</v>
      </c>
      <c r="DA17" s="677"/>
      <c r="DB17" s="677"/>
      <c r="DC17" s="677"/>
      <c r="DD17" s="646" t="s">
        <v>138</v>
      </c>
      <c r="DE17" s="641"/>
      <c r="DF17" s="641"/>
      <c r="DG17" s="641"/>
      <c r="DH17" s="641"/>
      <c r="DI17" s="641"/>
      <c r="DJ17" s="641"/>
      <c r="DK17" s="641"/>
      <c r="DL17" s="641"/>
      <c r="DM17" s="641"/>
      <c r="DN17" s="641"/>
      <c r="DO17" s="641"/>
      <c r="DP17" s="642"/>
      <c r="DQ17" s="646">
        <v>6968443</v>
      </c>
      <c r="DR17" s="641"/>
      <c r="DS17" s="641"/>
      <c r="DT17" s="641"/>
      <c r="DU17" s="641"/>
      <c r="DV17" s="641"/>
      <c r="DW17" s="641"/>
      <c r="DX17" s="641"/>
      <c r="DY17" s="641"/>
      <c r="DZ17" s="641"/>
      <c r="EA17" s="641"/>
      <c r="EB17" s="641"/>
      <c r="EC17" s="684"/>
    </row>
    <row r="18" spans="2:133" ht="11.25" customHeight="1" x14ac:dyDescent="0.15">
      <c r="B18" s="637" t="s">
        <v>267</v>
      </c>
      <c r="C18" s="638"/>
      <c r="D18" s="638"/>
      <c r="E18" s="638"/>
      <c r="F18" s="638"/>
      <c r="G18" s="638"/>
      <c r="H18" s="638"/>
      <c r="I18" s="638"/>
      <c r="J18" s="638"/>
      <c r="K18" s="638"/>
      <c r="L18" s="638"/>
      <c r="M18" s="638"/>
      <c r="N18" s="638"/>
      <c r="O18" s="638"/>
      <c r="P18" s="638"/>
      <c r="Q18" s="639"/>
      <c r="R18" s="640">
        <v>210996</v>
      </c>
      <c r="S18" s="641"/>
      <c r="T18" s="641"/>
      <c r="U18" s="641"/>
      <c r="V18" s="641"/>
      <c r="W18" s="641"/>
      <c r="X18" s="641"/>
      <c r="Y18" s="642"/>
      <c r="Z18" s="677">
        <v>0.3</v>
      </c>
      <c r="AA18" s="677"/>
      <c r="AB18" s="677"/>
      <c r="AC18" s="677"/>
      <c r="AD18" s="678">
        <v>210996</v>
      </c>
      <c r="AE18" s="678"/>
      <c r="AF18" s="678"/>
      <c r="AG18" s="678"/>
      <c r="AH18" s="678"/>
      <c r="AI18" s="678"/>
      <c r="AJ18" s="678"/>
      <c r="AK18" s="678"/>
      <c r="AL18" s="643">
        <v>0.5</v>
      </c>
      <c r="AM18" s="644"/>
      <c r="AN18" s="644"/>
      <c r="AO18" s="679"/>
      <c r="AP18" s="637" t="s">
        <v>268</v>
      </c>
      <c r="AQ18" s="638"/>
      <c r="AR18" s="638"/>
      <c r="AS18" s="638"/>
      <c r="AT18" s="638"/>
      <c r="AU18" s="638"/>
      <c r="AV18" s="638"/>
      <c r="AW18" s="638"/>
      <c r="AX18" s="638"/>
      <c r="AY18" s="638"/>
      <c r="AZ18" s="638"/>
      <c r="BA18" s="638"/>
      <c r="BB18" s="638"/>
      <c r="BC18" s="638"/>
      <c r="BD18" s="638"/>
      <c r="BE18" s="638"/>
      <c r="BF18" s="639"/>
      <c r="BG18" s="640" t="s">
        <v>128</v>
      </c>
      <c r="BH18" s="641"/>
      <c r="BI18" s="641"/>
      <c r="BJ18" s="641"/>
      <c r="BK18" s="641"/>
      <c r="BL18" s="641"/>
      <c r="BM18" s="641"/>
      <c r="BN18" s="642"/>
      <c r="BO18" s="677" t="s">
        <v>241</v>
      </c>
      <c r="BP18" s="677"/>
      <c r="BQ18" s="677"/>
      <c r="BR18" s="677"/>
      <c r="BS18" s="646" t="s">
        <v>241</v>
      </c>
      <c r="BT18" s="641"/>
      <c r="BU18" s="641"/>
      <c r="BV18" s="641"/>
      <c r="BW18" s="641"/>
      <c r="BX18" s="641"/>
      <c r="BY18" s="641"/>
      <c r="BZ18" s="641"/>
      <c r="CA18" s="641"/>
      <c r="CB18" s="684"/>
      <c r="CD18" s="673" t="s">
        <v>269</v>
      </c>
      <c r="CE18" s="674"/>
      <c r="CF18" s="674"/>
      <c r="CG18" s="674"/>
      <c r="CH18" s="674"/>
      <c r="CI18" s="674"/>
      <c r="CJ18" s="674"/>
      <c r="CK18" s="674"/>
      <c r="CL18" s="674"/>
      <c r="CM18" s="674"/>
      <c r="CN18" s="674"/>
      <c r="CO18" s="674"/>
      <c r="CP18" s="674"/>
      <c r="CQ18" s="675"/>
      <c r="CR18" s="640">
        <v>239641</v>
      </c>
      <c r="CS18" s="641"/>
      <c r="CT18" s="641"/>
      <c r="CU18" s="641"/>
      <c r="CV18" s="641"/>
      <c r="CW18" s="641"/>
      <c r="CX18" s="641"/>
      <c r="CY18" s="642"/>
      <c r="CZ18" s="677">
        <v>0.3</v>
      </c>
      <c r="DA18" s="677"/>
      <c r="DB18" s="677"/>
      <c r="DC18" s="677"/>
      <c r="DD18" s="646" t="s">
        <v>138</v>
      </c>
      <c r="DE18" s="641"/>
      <c r="DF18" s="641"/>
      <c r="DG18" s="641"/>
      <c r="DH18" s="641"/>
      <c r="DI18" s="641"/>
      <c r="DJ18" s="641"/>
      <c r="DK18" s="641"/>
      <c r="DL18" s="641"/>
      <c r="DM18" s="641"/>
      <c r="DN18" s="641"/>
      <c r="DO18" s="641"/>
      <c r="DP18" s="642"/>
      <c r="DQ18" s="646">
        <v>232077</v>
      </c>
      <c r="DR18" s="641"/>
      <c r="DS18" s="641"/>
      <c r="DT18" s="641"/>
      <c r="DU18" s="641"/>
      <c r="DV18" s="641"/>
      <c r="DW18" s="641"/>
      <c r="DX18" s="641"/>
      <c r="DY18" s="641"/>
      <c r="DZ18" s="641"/>
      <c r="EA18" s="641"/>
      <c r="EB18" s="641"/>
      <c r="EC18" s="684"/>
    </row>
    <row r="19" spans="2:133" ht="11.25" customHeight="1" x14ac:dyDescent="0.15">
      <c r="B19" s="637" t="s">
        <v>270</v>
      </c>
      <c r="C19" s="638"/>
      <c r="D19" s="638"/>
      <c r="E19" s="638"/>
      <c r="F19" s="638"/>
      <c r="G19" s="638"/>
      <c r="H19" s="638"/>
      <c r="I19" s="638"/>
      <c r="J19" s="638"/>
      <c r="K19" s="638"/>
      <c r="L19" s="638"/>
      <c r="M19" s="638"/>
      <c r="N19" s="638"/>
      <c r="O19" s="638"/>
      <c r="P19" s="638"/>
      <c r="Q19" s="639"/>
      <c r="R19" s="640">
        <v>12044</v>
      </c>
      <c r="S19" s="641"/>
      <c r="T19" s="641"/>
      <c r="U19" s="641"/>
      <c r="V19" s="641"/>
      <c r="W19" s="641"/>
      <c r="X19" s="641"/>
      <c r="Y19" s="642"/>
      <c r="Z19" s="677">
        <v>0</v>
      </c>
      <c r="AA19" s="677"/>
      <c r="AB19" s="677"/>
      <c r="AC19" s="677"/>
      <c r="AD19" s="678">
        <v>12044</v>
      </c>
      <c r="AE19" s="678"/>
      <c r="AF19" s="678"/>
      <c r="AG19" s="678"/>
      <c r="AH19" s="678"/>
      <c r="AI19" s="678"/>
      <c r="AJ19" s="678"/>
      <c r="AK19" s="678"/>
      <c r="AL19" s="643">
        <v>0</v>
      </c>
      <c r="AM19" s="644"/>
      <c r="AN19" s="644"/>
      <c r="AO19" s="679"/>
      <c r="AP19" s="637" t="s">
        <v>271</v>
      </c>
      <c r="AQ19" s="638"/>
      <c r="AR19" s="638"/>
      <c r="AS19" s="638"/>
      <c r="AT19" s="638"/>
      <c r="AU19" s="638"/>
      <c r="AV19" s="638"/>
      <c r="AW19" s="638"/>
      <c r="AX19" s="638"/>
      <c r="AY19" s="638"/>
      <c r="AZ19" s="638"/>
      <c r="BA19" s="638"/>
      <c r="BB19" s="638"/>
      <c r="BC19" s="638"/>
      <c r="BD19" s="638"/>
      <c r="BE19" s="638"/>
      <c r="BF19" s="639"/>
      <c r="BG19" s="640">
        <v>2850282</v>
      </c>
      <c r="BH19" s="641"/>
      <c r="BI19" s="641"/>
      <c r="BJ19" s="641"/>
      <c r="BK19" s="641"/>
      <c r="BL19" s="641"/>
      <c r="BM19" s="641"/>
      <c r="BN19" s="642"/>
      <c r="BO19" s="677">
        <v>9.1999999999999993</v>
      </c>
      <c r="BP19" s="677"/>
      <c r="BQ19" s="677"/>
      <c r="BR19" s="677"/>
      <c r="BS19" s="646" t="s">
        <v>241</v>
      </c>
      <c r="BT19" s="641"/>
      <c r="BU19" s="641"/>
      <c r="BV19" s="641"/>
      <c r="BW19" s="641"/>
      <c r="BX19" s="641"/>
      <c r="BY19" s="641"/>
      <c r="BZ19" s="641"/>
      <c r="CA19" s="641"/>
      <c r="CB19" s="684"/>
      <c r="CD19" s="673" t="s">
        <v>272</v>
      </c>
      <c r="CE19" s="674"/>
      <c r="CF19" s="674"/>
      <c r="CG19" s="674"/>
      <c r="CH19" s="674"/>
      <c r="CI19" s="674"/>
      <c r="CJ19" s="674"/>
      <c r="CK19" s="674"/>
      <c r="CL19" s="674"/>
      <c r="CM19" s="674"/>
      <c r="CN19" s="674"/>
      <c r="CO19" s="674"/>
      <c r="CP19" s="674"/>
      <c r="CQ19" s="675"/>
      <c r="CR19" s="640" t="s">
        <v>241</v>
      </c>
      <c r="CS19" s="641"/>
      <c r="CT19" s="641"/>
      <c r="CU19" s="641"/>
      <c r="CV19" s="641"/>
      <c r="CW19" s="641"/>
      <c r="CX19" s="641"/>
      <c r="CY19" s="642"/>
      <c r="CZ19" s="677" t="s">
        <v>128</v>
      </c>
      <c r="DA19" s="677"/>
      <c r="DB19" s="677"/>
      <c r="DC19" s="677"/>
      <c r="DD19" s="646" t="s">
        <v>128</v>
      </c>
      <c r="DE19" s="641"/>
      <c r="DF19" s="641"/>
      <c r="DG19" s="641"/>
      <c r="DH19" s="641"/>
      <c r="DI19" s="641"/>
      <c r="DJ19" s="641"/>
      <c r="DK19" s="641"/>
      <c r="DL19" s="641"/>
      <c r="DM19" s="641"/>
      <c r="DN19" s="641"/>
      <c r="DO19" s="641"/>
      <c r="DP19" s="642"/>
      <c r="DQ19" s="646" t="s">
        <v>241</v>
      </c>
      <c r="DR19" s="641"/>
      <c r="DS19" s="641"/>
      <c r="DT19" s="641"/>
      <c r="DU19" s="641"/>
      <c r="DV19" s="641"/>
      <c r="DW19" s="641"/>
      <c r="DX19" s="641"/>
      <c r="DY19" s="641"/>
      <c r="DZ19" s="641"/>
      <c r="EA19" s="641"/>
      <c r="EB19" s="641"/>
      <c r="EC19" s="684"/>
    </row>
    <row r="20" spans="2:133" ht="11.25" customHeight="1" x14ac:dyDescent="0.15">
      <c r="B20" s="637" t="s">
        <v>273</v>
      </c>
      <c r="C20" s="638"/>
      <c r="D20" s="638"/>
      <c r="E20" s="638"/>
      <c r="F20" s="638"/>
      <c r="G20" s="638"/>
      <c r="H20" s="638"/>
      <c r="I20" s="638"/>
      <c r="J20" s="638"/>
      <c r="K20" s="638"/>
      <c r="L20" s="638"/>
      <c r="M20" s="638"/>
      <c r="N20" s="638"/>
      <c r="O20" s="638"/>
      <c r="P20" s="638"/>
      <c r="Q20" s="639"/>
      <c r="R20" s="640">
        <v>2487</v>
      </c>
      <c r="S20" s="641"/>
      <c r="T20" s="641"/>
      <c r="U20" s="641"/>
      <c r="V20" s="641"/>
      <c r="W20" s="641"/>
      <c r="X20" s="641"/>
      <c r="Y20" s="642"/>
      <c r="Z20" s="677">
        <v>0</v>
      </c>
      <c r="AA20" s="677"/>
      <c r="AB20" s="677"/>
      <c r="AC20" s="677"/>
      <c r="AD20" s="678">
        <v>2487</v>
      </c>
      <c r="AE20" s="678"/>
      <c r="AF20" s="678"/>
      <c r="AG20" s="678"/>
      <c r="AH20" s="678"/>
      <c r="AI20" s="678"/>
      <c r="AJ20" s="678"/>
      <c r="AK20" s="678"/>
      <c r="AL20" s="643">
        <v>0</v>
      </c>
      <c r="AM20" s="644"/>
      <c r="AN20" s="644"/>
      <c r="AO20" s="679"/>
      <c r="AP20" s="637" t="s">
        <v>274</v>
      </c>
      <c r="AQ20" s="638"/>
      <c r="AR20" s="638"/>
      <c r="AS20" s="638"/>
      <c r="AT20" s="638"/>
      <c r="AU20" s="638"/>
      <c r="AV20" s="638"/>
      <c r="AW20" s="638"/>
      <c r="AX20" s="638"/>
      <c r="AY20" s="638"/>
      <c r="AZ20" s="638"/>
      <c r="BA20" s="638"/>
      <c r="BB20" s="638"/>
      <c r="BC20" s="638"/>
      <c r="BD20" s="638"/>
      <c r="BE20" s="638"/>
      <c r="BF20" s="639"/>
      <c r="BG20" s="640">
        <v>2850282</v>
      </c>
      <c r="BH20" s="641"/>
      <c r="BI20" s="641"/>
      <c r="BJ20" s="641"/>
      <c r="BK20" s="641"/>
      <c r="BL20" s="641"/>
      <c r="BM20" s="641"/>
      <c r="BN20" s="642"/>
      <c r="BO20" s="677">
        <v>9.1999999999999993</v>
      </c>
      <c r="BP20" s="677"/>
      <c r="BQ20" s="677"/>
      <c r="BR20" s="677"/>
      <c r="BS20" s="646" t="s">
        <v>138</v>
      </c>
      <c r="BT20" s="641"/>
      <c r="BU20" s="641"/>
      <c r="BV20" s="641"/>
      <c r="BW20" s="641"/>
      <c r="BX20" s="641"/>
      <c r="BY20" s="641"/>
      <c r="BZ20" s="641"/>
      <c r="CA20" s="641"/>
      <c r="CB20" s="684"/>
      <c r="CD20" s="673" t="s">
        <v>275</v>
      </c>
      <c r="CE20" s="674"/>
      <c r="CF20" s="674"/>
      <c r="CG20" s="674"/>
      <c r="CH20" s="674"/>
      <c r="CI20" s="674"/>
      <c r="CJ20" s="674"/>
      <c r="CK20" s="674"/>
      <c r="CL20" s="674"/>
      <c r="CM20" s="674"/>
      <c r="CN20" s="674"/>
      <c r="CO20" s="674"/>
      <c r="CP20" s="674"/>
      <c r="CQ20" s="675"/>
      <c r="CR20" s="640">
        <v>75399871</v>
      </c>
      <c r="CS20" s="641"/>
      <c r="CT20" s="641"/>
      <c r="CU20" s="641"/>
      <c r="CV20" s="641"/>
      <c r="CW20" s="641"/>
      <c r="CX20" s="641"/>
      <c r="CY20" s="642"/>
      <c r="CZ20" s="677">
        <v>100</v>
      </c>
      <c r="DA20" s="677"/>
      <c r="DB20" s="677"/>
      <c r="DC20" s="677"/>
      <c r="DD20" s="646">
        <v>7952223</v>
      </c>
      <c r="DE20" s="641"/>
      <c r="DF20" s="641"/>
      <c r="DG20" s="641"/>
      <c r="DH20" s="641"/>
      <c r="DI20" s="641"/>
      <c r="DJ20" s="641"/>
      <c r="DK20" s="641"/>
      <c r="DL20" s="641"/>
      <c r="DM20" s="641"/>
      <c r="DN20" s="641"/>
      <c r="DO20" s="641"/>
      <c r="DP20" s="642"/>
      <c r="DQ20" s="646">
        <v>47216288</v>
      </c>
      <c r="DR20" s="641"/>
      <c r="DS20" s="641"/>
      <c r="DT20" s="641"/>
      <c r="DU20" s="641"/>
      <c r="DV20" s="641"/>
      <c r="DW20" s="641"/>
      <c r="DX20" s="641"/>
      <c r="DY20" s="641"/>
      <c r="DZ20" s="641"/>
      <c r="EA20" s="641"/>
      <c r="EB20" s="641"/>
      <c r="EC20" s="684"/>
    </row>
    <row r="21" spans="2:133" ht="11.25" customHeight="1" x14ac:dyDescent="0.15">
      <c r="B21" s="637" t="s">
        <v>276</v>
      </c>
      <c r="C21" s="638"/>
      <c r="D21" s="638"/>
      <c r="E21" s="638"/>
      <c r="F21" s="638"/>
      <c r="G21" s="638"/>
      <c r="H21" s="638"/>
      <c r="I21" s="638"/>
      <c r="J21" s="638"/>
      <c r="K21" s="638"/>
      <c r="L21" s="638"/>
      <c r="M21" s="638"/>
      <c r="N21" s="638"/>
      <c r="O21" s="638"/>
      <c r="P21" s="638"/>
      <c r="Q21" s="639"/>
      <c r="R21" s="640">
        <v>309244</v>
      </c>
      <c r="S21" s="641"/>
      <c r="T21" s="641"/>
      <c r="U21" s="641"/>
      <c r="V21" s="641"/>
      <c r="W21" s="641"/>
      <c r="X21" s="641"/>
      <c r="Y21" s="642"/>
      <c r="Z21" s="677">
        <v>0.4</v>
      </c>
      <c r="AA21" s="677"/>
      <c r="AB21" s="677"/>
      <c r="AC21" s="677"/>
      <c r="AD21" s="678">
        <v>309244</v>
      </c>
      <c r="AE21" s="678"/>
      <c r="AF21" s="678"/>
      <c r="AG21" s="678"/>
      <c r="AH21" s="678"/>
      <c r="AI21" s="678"/>
      <c r="AJ21" s="678"/>
      <c r="AK21" s="678"/>
      <c r="AL21" s="643">
        <v>0.8</v>
      </c>
      <c r="AM21" s="644"/>
      <c r="AN21" s="644"/>
      <c r="AO21" s="679"/>
      <c r="AP21" s="734" t="s">
        <v>277</v>
      </c>
      <c r="AQ21" s="742"/>
      <c r="AR21" s="742"/>
      <c r="AS21" s="742"/>
      <c r="AT21" s="742"/>
      <c r="AU21" s="742"/>
      <c r="AV21" s="742"/>
      <c r="AW21" s="742"/>
      <c r="AX21" s="742"/>
      <c r="AY21" s="742"/>
      <c r="AZ21" s="742"/>
      <c r="BA21" s="742"/>
      <c r="BB21" s="742"/>
      <c r="BC21" s="742"/>
      <c r="BD21" s="742"/>
      <c r="BE21" s="742"/>
      <c r="BF21" s="736"/>
      <c r="BG21" s="640">
        <v>14508</v>
      </c>
      <c r="BH21" s="641"/>
      <c r="BI21" s="641"/>
      <c r="BJ21" s="641"/>
      <c r="BK21" s="641"/>
      <c r="BL21" s="641"/>
      <c r="BM21" s="641"/>
      <c r="BN21" s="642"/>
      <c r="BO21" s="677">
        <v>0</v>
      </c>
      <c r="BP21" s="677"/>
      <c r="BQ21" s="677"/>
      <c r="BR21" s="677"/>
      <c r="BS21" s="646" t="s">
        <v>241</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278</v>
      </c>
      <c r="C22" s="638"/>
      <c r="D22" s="638"/>
      <c r="E22" s="638"/>
      <c r="F22" s="638"/>
      <c r="G22" s="638"/>
      <c r="H22" s="638"/>
      <c r="I22" s="638"/>
      <c r="J22" s="638"/>
      <c r="K22" s="638"/>
      <c r="L22" s="638"/>
      <c r="M22" s="638"/>
      <c r="N22" s="638"/>
      <c r="O22" s="638"/>
      <c r="P22" s="638"/>
      <c r="Q22" s="639"/>
      <c r="R22" s="640">
        <v>6050666</v>
      </c>
      <c r="S22" s="641"/>
      <c r="T22" s="641"/>
      <c r="U22" s="641"/>
      <c r="V22" s="641"/>
      <c r="W22" s="641"/>
      <c r="X22" s="641"/>
      <c r="Y22" s="642"/>
      <c r="Z22" s="677">
        <v>7.9</v>
      </c>
      <c r="AA22" s="677"/>
      <c r="AB22" s="677"/>
      <c r="AC22" s="677"/>
      <c r="AD22" s="678">
        <v>5582602</v>
      </c>
      <c r="AE22" s="678"/>
      <c r="AF22" s="678"/>
      <c r="AG22" s="678"/>
      <c r="AH22" s="678"/>
      <c r="AI22" s="678"/>
      <c r="AJ22" s="678"/>
      <c r="AK22" s="678"/>
      <c r="AL22" s="643">
        <v>14.1</v>
      </c>
      <c r="AM22" s="644"/>
      <c r="AN22" s="644"/>
      <c r="AO22" s="679"/>
      <c r="AP22" s="734" t="s">
        <v>279</v>
      </c>
      <c r="AQ22" s="742"/>
      <c r="AR22" s="742"/>
      <c r="AS22" s="742"/>
      <c r="AT22" s="742"/>
      <c r="AU22" s="742"/>
      <c r="AV22" s="742"/>
      <c r="AW22" s="742"/>
      <c r="AX22" s="742"/>
      <c r="AY22" s="742"/>
      <c r="AZ22" s="742"/>
      <c r="BA22" s="742"/>
      <c r="BB22" s="742"/>
      <c r="BC22" s="742"/>
      <c r="BD22" s="742"/>
      <c r="BE22" s="742"/>
      <c r="BF22" s="736"/>
      <c r="BG22" s="640" t="s">
        <v>241</v>
      </c>
      <c r="BH22" s="641"/>
      <c r="BI22" s="641"/>
      <c r="BJ22" s="641"/>
      <c r="BK22" s="641"/>
      <c r="BL22" s="641"/>
      <c r="BM22" s="641"/>
      <c r="BN22" s="642"/>
      <c r="BO22" s="677" t="s">
        <v>128</v>
      </c>
      <c r="BP22" s="677"/>
      <c r="BQ22" s="677"/>
      <c r="BR22" s="677"/>
      <c r="BS22" s="646" t="s">
        <v>128</v>
      </c>
      <c r="BT22" s="641"/>
      <c r="BU22" s="641"/>
      <c r="BV22" s="641"/>
      <c r="BW22" s="641"/>
      <c r="BX22" s="641"/>
      <c r="BY22" s="641"/>
      <c r="BZ22" s="641"/>
      <c r="CA22" s="641"/>
      <c r="CB22" s="684"/>
      <c r="CD22" s="744" t="s">
        <v>280</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281</v>
      </c>
      <c r="C23" s="638"/>
      <c r="D23" s="638"/>
      <c r="E23" s="638"/>
      <c r="F23" s="638"/>
      <c r="G23" s="638"/>
      <c r="H23" s="638"/>
      <c r="I23" s="638"/>
      <c r="J23" s="638"/>
      <c r="K23" s="638"/>
      <c r="L23" s="638"/>
      <c r="M23" s="638"/>
      <c r="N23" s="638"/>
      <c r="O23" s="638"/>
      <c r="P23" s="638"/>
      <c r="Q23" s="639"/>
      <c r="R23" s="640">
        <v>5582602</v>
      </c>
      <c r="S23" s="641"/>
      <c r="T23" s="641"/>
      <c r="U23" s="641"/>
      <c r="V23" s="641"/>
      <c r="W23" s="641"/>
      <c r="X23" s="641"/>
      <c r="Y23" s="642"/>
      <c r="Z23" s="677">
        <v>7.3</v>
      </c>
      <c r="AA23" s="677"/>
      <c r="AB23" s="677"/>
      <c r="AC23" s="677"/>
      <c r="AD23" s="678">
        <v>5582602</v>
      </c>
      <c r="AE23" s="678"/>
      <c r="AF23" s="678"/>
      <c r="AG23" s="678"/>
      <c r="AH23" s="678"/>
      <c r="AI23" s="678"/>
      <c r="AJ23" s="678"/>
      <c r="AK23" s="678"/>
      <c r="AL23" s="643">
        <v>14.1</v>
      </c>
      <c r="AM23" s="644"/>
      <c r="AN23" s="644"/>
      <c r="AO23" s="679"/>
      <c r="AP23" s="734" t="s">
        <v>282</v>
      </c>
      <c r="AQ23" s="742"/>
      <c r="AR23" s="742"/>
      <c r="AS23" s="742"/>
      <c r="AT23" s="742"/>
      <c r="AU23" s="742"/>
      <c r="AV23" s="742"/>
      <c r="AW23" s="742"/>
      <c r="AX23" s="742"/>
      <c r="AY23" s="742"/>
      <c r="AZ23" s="742"/>
      <c r="BA23" s="742"/>
      <c r="BB23" s="742"/>
      <c r="BC23" s="742"/>
      <c r="BD23" s="742"/>
      <c r="BE23" s="742"/>
      <c r="BF23" s="736"/>
      <c r="BG23" s="640">
        <v>2835774</v>
      </c>
      <c r="BH23" s="641"/>
      <c r="BI23" s="641"/>
      <c r="BJ23" s="641"/>
      <c r="BK23" s="641"/>
      <c r="BL23" s="641"/>
      <c r="BM23" s="641"/>
      <c r="BN23" s="642"/>
      <c r="BO23" s="677">
        <v>9.1</v>
      </c>
      <c r="BP23" s="677"/>
      <c r="BQ23" s="677"/>
      <c r="BR23" s="677"/>
      <c r="BS23" s="646" t="s">
        <v>138</v>
      </c>
      <c r="BT23" s="641"/>
      <c r="BU23" s="641"/>
      <c r="BV23" s="641"/>
      <c r="BW23" s="641"/>
      <c r="BX23" s="641"/>
      <c r="BY23" s="641"/>
      <c r="BZ23" s="641"/>
      <c r="CA23" s="641"/>
      <c r="CB23" s="684"/>
      <c r="CD23" s="744" t="s">
        <v>221</v>
      </c>
      <c r="CE23" s="745"/>
      <c r="CF23" s="745"/>
      <c r="CG23" s="745"/>
      <c r="CH23" s="745"/>
      <c r="CI23" s="745"/>
      <c r="CJ23" s="745"/>
      <c r="CK23" s="745"/>
      <c r="CL23" s="745"/>
      <c r="CM23" s="745"/>
      <c r="CN23" s="745"/>
      <c r="CO23" s="745"/>
      <c r="CP23" s="745"/>
      <c r="CQ23" s="746"/>
      <c r="CR23" s="744" t="s">
        <v>283</v>
      </c>
      <c r="CS23" s="745"/>
      <c r="CT23" s="745"/>
      <c r="CU23" s="745"/>
      <c r="CV23" s="745"/>
      <c r="CW23" s="745"/>
      <c r="CX23" s="745"/>
      <c r="CY23" s="746"/>
      <c r="CZ23" s="744" t="s">
        <v>284</v>
      </c>
      <c r="DA23" s="745"/>
      <c r="DB23" s="745"/>
      <c r="DC23" s="746"/>
      <c r="DD23" s="744" t="s">
        <v>285</v>
      </c>
      <c r="DE23" s="745"/>
      <c r="DF23" s="745"/>
      <c r="DG23" s="745"/>
      <c r="DH23" s="745"/>
      <c r="DI23" s="745"/>
      <c r="DJ23" s="745"/>
      <c r="DK23" s="746"/>
      <c r="DL23" s="753" t="s">
        <v>286</v>
      </c>
      <c r="DM23" s="754"/>
      <c r="DN23" s="754"/>
      <c r="DO23" s="754"/>
      <c r="DP23" s="754"/>
      <c r="DQ23" s="754"/>
      <c r="DR23" s="754"/>
      <c r="DS23" s="754"/>
      <c r="DT23" s="754"/>
      <c r="DU23" s="754"/>
      <c r="DV23" s="755"/>
      <c r="DW23" s="744" t="s">
        <v>287</v>
      </c>
      <c r="DX23" s="745"/>
      <c r="DY23" s="745"/>
      <c r="DZ23" s="745"/>
      <c r="EA23" s="745"/>
      <c r="EB23" s="745"/>
      <c r="EC23" s="746"/>
    </row>
    <row r="24" spans="2:133" ht="11.25" customHeight="1" x14ac:dyDescent="0.15">
      <c r="B24" s="637" t="s">
        <v>288</v>
      </c>
      <c r="C24" s="638"/>
      <c r="D24" s="638"/>
      <c r="E24" s="638"/>
      <c r="F24" s="638"/>
      <c r="G24" s="638"/>
      <c r="H24" s="638"/>
      <c r="I24" s="638"/>
      <c r="J24" s="638"/>
      <c r="K24" s="638"/>
      <c r="L24" s="638"/>
      <c r="M24" s="638"/>
      <c r="N24" s="638"/>
      <c r="O24" s="638"/>
      <c r="P24" s="638"/>
      <c r="Q24" s="639"/>
      <c r="R24" s="640">
        <v>468064</v>
      </c>
      <c r="S24" s="641"/>
      <c r="T24" s="641"/>
      <c r="U24" s="641"/>
      <c r="V24" s="641"/>
      <c r="W24" s="641"/>
      <c r="X24" s="641"/>
      <c r="Y24" s="642"/>
      <c r="Z24" s="677">
        <v>0.6</v>
      </c>
      <c r="AA24" s="677"/>
      <c r="AB24" s="677"/>
      <c r="AC24" s="677"/>
      <c r="AD24" s="678" t="s">
        <v>128</v>
      </c>
      <c r="AE24" s="678"/>
      <c r="AF24" s="678"/>
      <c r="AG24" s="678"/>
      <c r="AH24" s="678"/>
      <c r="AI24" s="678"/>
      <c r="AJ24" s="678"/>
      <c r="AK24" s="678"/>
      <c r="AL24" s="643" t="s">
        <v>138</v>
      </c>
      <c r="AM24" s="644"/>
      <c r="AN24" s="644"/>
      <c r="AO24" s="679"/>
      <c r="AP24" s="734" t="s">
        <v>289</v>
      </c>
      <c r="AQ24" s="742"/>
      <c r="AR24" s="742"/>
      <c r="AS24" s="742"/>
      <c r="AT24" s="742"/>
      <c r="AU24" s="742"/>
      <c r="AV24" s="742"/>
      <c r="AW24" s="742"/>
      <c r="AX24" s="742"/>
      <c r="AY24" s="742"/>
      <c r="AZ24" s="742"/>
      <c r="BA24" s="742"/>
      <c r="BB24" s="742"/>
      <c r="BC24" s="742"/>
      <c r="BD24" s="742"/>
      <c r="BE24" s="742"/>
      <c r="BF24" s="736"/>
      <c r="BG24" s="640" t="s">
        <v>138</v>
      </c>
      <c r="BH24" s="641"/>
      <c r="BI24" s="641"/>
      <c r="BJ24" s="641"/>
      <c r="BK24" s="641"/>
      <c r="BL24" s="641"/>
      <c r="BM24" s="641"/>
      <c r="BN24" s="642"/>
      <c r="BO24" s="677" t="s">
        <v>128</v>
      </c>
      <c r="BP24" s="677"/>
      <c r="BQ24" s="677"/>
      <c r="BR24" s="677"/>
      <c r="BS24" s="646" t="s">
        <v>241</v>
      </c>
      <c r="BT24" s="641"/>
      <c r="BU24" s="641"/>
      <c r="BV24" s="641"/>
      <c r="BW24" s="641"/>
      <c r="BX24" s="641"/>
      <c r="BY24" s="641"/>
      <c r="BZ24" s="641"/>
      <c r="CA24" s="641"/>
      <c r="CB24" s="684"/>
      <c r="CD24" s="698" t="s">
        <v>290</v>
      </c>
      <c r="CE24" s="699"/>
      <c r="CF24" s="699"/>
      <c r="CG24" s="699"/>
      <c r="CH24" s="699"/>
      <c r="CI24" s="699"/>
      <c r="CJ24" s="699"/>
      <c r="CK24" s="699"/>
      <c r="CL24" s="699"/>
      <c r="CM24" s="699"/>
      <c r="CN24" s="699"/>
      <c r="CO24" s="699"/>
      <c r="CP24" s="699"/>
      <c r="CQ24" s="700"/>
      <c r="CR24" s="695">
        <v>42422577</v>
      </c>
      <c r="CS24" s="696"/>
      <c r="CT24" s="696"/>
      <c r="CU24" s="696"/>
      <c r="CV24" s="696"/>
      <c r="CW24" s="696"/>
      <c r="CX24" s="696"/>
      <c r="CY24" s="739"/>
      <c r="CZ24" s="740">
        <v>56.3</v>
      </c>
      <c r="DA24" s="711"/>
      <c r="DB24" s="711"/>
      <c r="DC24" s="743"/>
      <c r="DD24" s="738">
        <v>25555695</v>
      </c>
      <c r="DE24" s="696"/>
      <c r="DF24" s="696"/>
      <c r="DG24" s="696"/>
      <c r="DH24" s="696"/>
      <c r="DI24" s="696"/>
      <c r="DJ24" s="696"/>
      <c r="DK24" s="739"/>
      <c r="DL24" s="738">
        <v>24038005</v>
      </c>
      <c r="DM24" s="696"/>
      <c r="DN24" s="696"/>
      <c r="DO24" s="696"/>
      <c r="DP24" s="696"/>
      <c r="DQ24" s="696"/>
      <c r="DR24" s="696"/>
      <c r="DS24" s="696"/>
      <c r="DT24" s="696"/>
      <c r="DU24" s="696"/>
      <c r="DV24" s="739"/>
      <c r="DW24" s="740">
        <v>56.8</v>
      </c>
      <c r="DX24" s="711"/>
      <c r="DY24" s="711"/>
      <c r="DZ24" s="711"/>
      <c r="EA24" s="711"/>
      <c r="EB24" s="711"/>
      <c r="EC24" s="741"/>
    </row>
    <row r="25" spans="2:133" ht="11.25" customHeight="1" x14ac:dyDescent="0.15">
      <c r="B25" s="637" t="s">
        <v>291</v>
      </c>
      <c r="C25" s="638"/>
      <c r="D25" s="638"/>
      <c r="E25" s="638"/>
      <c r="F25" s="638"/>
      <c r="G25" s="638"/>
      <c r="H25" s="638"/>
      <c r="I25" s="638"/>
      <c r="J25" s="638"/>
      <c r="K25" s="638"/>
      <c r="L25" s="638"/>
      <c r="M25" s="638"/>
      <c r="N25" s="638"/>
      <c r="O25" s="638"/>
      <c r="P25" s="638"/>
      <c r="Q25" s="639"/>
      <c r="R25" s="640" t="s">
        <v>241</v>
      </c>
      <c r="S25" s="641"/>
      <c r="T25" s="641"/>
      <c r="U25" s="641"/>
      <c r="V25" s="641"/>
      <c r="W25" s="641"/>
      <c r="X25" s="641"/>
      <c r="Y25" s="642"/>
      <c r="Z25" s="677" t="s">
        <v>241</v>
      </c>
      <c r="AA25" s="677"/>
      <c r="AB25" s="677"/>
      <c r="AC25" s="677"/>
      <c r="AD25" s="678" t="s">
        <v>128</v>
      </c>
      <c r="AE25" s="678"/>
      <c r="AF25" s="678"/>
      <c r="AG25" s="678"/>
      <c r="AH25" s="678"/>
      <c r="AI25" s="678"/>
      <c r="AJ25" s="678"/>
      <c r="AK25" s="678"/>
      <c r="AL25" s="643" t="s">
        <v>241</v>
      </c>
      <c r="AM25" s="644"/>
      <c r="AN25" s="644"/>
      <c r="AO25" s="679"/>
      <c r="AP25" s="734" t="s">
        <v>292</v>
      </c>
      <c r="AQ25" s="742"/>
      <c r="AR25" s="742"/>
      <c r="AS25" s="742"/>
      <c r="AT25" s="742"/>
      <c r="AU25" s="742"/>
      <c r="AV25" s="742"/>
      <c r="AW25" s="742"/>
      <c r="AX25" s="742"/>
      <c r="AY25" s="742"/>
      <c r="AZ25" s="742"/>
      <c r="BA25" s="742"/>
      <c r="BB25" s="742"/>
      <c r="BC25" s="742"/>
      <c r="BD25" s="742"/>
      <c r="BE25" s="742"/>
      <c r="BF25" s="736"/>
      <c r="BG25" s="640" t="s">
        <v>138</v>
      </c>
      <c r="BH25" s="641"/>
      <c r="BI25" s="641"/>
      <c r="BJ25" s="641"/>
      <c r="BK25" s="641"/>
      <c r="BL25" s="641"/>
      <c r="BM25" s="641"/>
      <c r="BN25" s="642"/>
      <c r="BO25" s="677" t="s">
        <v>241</v>
      </c>
      <c r="BP25" s="677"/>
      <c r="BQ25" s="677"/>
      <c r="BR25" s="677"/>
      <c r="BS25" s="646" t="s">
        <v>128</v>
      </c>
      <c r="BT25" s="641"/>
      <c r="BU25" s="641"/>
      <c r="BV25" s="641"/>
      <c r="BW25" s="641"/>
      <c r="BX25" s="641"/>
      <c r="BY25" s="641"/>
      <c r="BZ25" s="641"/>
      <c r="CA25" s="641"/>
      <c r="CB25" s="684"/>
      <c r="CD25" s="673" t="s">
        <v>293</v>
      </c>
      <c r="CE25" s="674"/>
      <c r="CF25" s="674"/>
      <c r="CG25" s="674"/>
      <c r="CH25" s="674"/>
      <c r="CI25" s="674"/>
      <c r="CJ25" s="674"/>
      <c r="CK25" s="674"/>
      <c r="CL25" s="674"/>
      <c r="CM25" s="674"/>
      <c r="CN25" s="674"/>
      <c r="CO25" s="674"/>
      <c r="CP25" s="674"/>
      <c r="CQ25" s="675"/>
      <c r="CR25" s="640">
        <v>12458962</v>
      </c>
      <c r="CS25" s="659"/>
      <c r="CT25" s="659"/>
      <c r="CU25" s="659"/>
      <c r="CV25" s="659"/>
      <c r="CW25" s="659"/>
      <c r="CX25" s="659"/>
      <c r="CY25" s="660"/>
      <c r="CZ25" s="643">
        <v>16.5</v>
      </c>
      <c r="DA25" s="661"/>
      <c r="DB25" s="661"/>
      <c r="DC25" s="662"/>
      <c r="DD25" s="646">
        <v>11149915</v>
      </c>
      <c r="DE25" s="659"/>
      <c r="DF25" s="659"/>
      <c r="DG25" s="659"/>
      <c r="DH25" s="659"/>
      <c r="DI25" s="659"/>
      <c r="DJ25" s="659"/>
      <c r="DK25" s="660"/>
      <c r="DL25" s="646">
        <v>10963784</v>
      </c>
      <c r="DM25" s="659"/>
      <c r="DN25" s="659"/>
      <c r="DO25" s="659"/>
      <c r="DP25" s="659"/>
      <c r="DQ25" s="659"/>
      <c r="DR25" s="659"/>
      <c r="DS25" s="659"/>
      <c r="DT25" s="659"/>
      <c r="DU25" s="659"/>
      <c r="DV25" s="660"/>
      <c r="DW25" s="643">
        <v>25.9</v>
      </c>
      <c r="DX25" s="661"/>
      <c r="DY25" s="661"/>
      <c r="DZ25" s="661"/>
      <c r="EA25" s="661"/>
      <c r="EB25" s="661"/>
      <c r="EC25" s="676"/>
    </row>
    <row r="26" spans="2:133" ht="11.25" customHeight="1" x14ac:dyDescent="0.15">
      <c r="B26" s="637" t="s">
        <v>294</v>
      </c>
      <c r="C26" s="638"/>
      <c r="D26" s="638"/>
      <c r="E26" s="638"/>
      <c r="F26" s="638"/>
      <c r="G26" s="638"/>
      <c r="H26" s="638"/>
      <c r="I26" s="638"/>
      <c r="J26" s="638"/>
      <c r="K26" s="638"/>
      <c r="L26" s="638"/>
      <c r="M26" s="638"/>
      <c r="N26" s="638"/>
      <c r="O26" s="638"/>
      <c r="P26" s="638"/>
      <c r="Q26" s="639"/>
      <c r="R26" s="640">
        <v>42626171</v>
      </c>
      <c r="S26" s="641"/>
      <c r="T26" s="641"/>
      <c r="U26" s="641"/>
      <c r="V26" s="641"/>
      <c r="W26" s="641"/>
      <c r="X26" s="641"/>
      <c r="Y26" s="642"/>
      <c r="Z26" s="677">
        <v>55.8</v>
      </c>
      <c r="AA26" s="677"/>
      <c r="AB26" s="677"/>
      <c r="AC26" s="677"/>
      <c r="AD26" s="678">
        <v>39322333</v>
      </c>
      <c r="AE26" s="678"/>
      <c r="AF26" s="678"/>
      <c r="AG26" s="678"/>
      <c r="AH26" s="678"/>
      <c r="AI26" s="678"/>
      <c r="AJ26" s="678"/>
      <c r="AK26" s="678"/>
      <c r="AL26" s="643">
        <v>99</v>
      </c>
      <c r="AM26" s="644"/>
      <c r="AN26" s="644"/>
      <c r="AO26" s="679"/>
      <c r="AP26" s="734" t="s">
        <v>295</v>
      </c>
      <c r="AQ26" s="735"/>
      <c r="AR26" s="735"/>
      <c r="AS26" s="735"/>
      <c r="AT26" s="735"/>
      <c r="AU26" s="735"/>
      <c r="AV26" s="735"/>
      <c r="AW26" s="735"/>
      <c r="AX26" s="735"/>
      <c r="AY26" s="735"/>
      <c r="AZ26" s="735"/>
      <c r="BA26" s="735"/>
      <c r="BB26" s="735"/>
      <c r="BC26" s="735"/>
      <c r="BD26" s="735"/>
      <c r="BE26" s="735"/>
      <c r="BF26" s="736"/>
      <c r="BG26" s="640" t="s">
        <v>128</v>
      </c>
      <c r="BH26" s="641"/>
      <c r="BI26" s="641"/>
      <c r="BJ26" s="641"/>
      <c r="BK26" s="641"/>
      <c r="BL26" s="641"/>
      <c r="BM26" s="641"/>
      <c r="BN26" s="642"/>
      <c r="BO26" s="677" t="s">
        <v>241</v>
      </c>
      <c r="BP26" s="677"/>
      <c r="BQ26" s="677"/>
      <c r="BR26" s="677"/>
      <c r="BS26" s="646" t="s">
        <v>241</v>
      </c>
      <c r="BT26" s="641"/>
      <c r="BU26" s="641"/>
      <c r="BV26" s="641"/>
      <c r="BW26" s="641"/>
      <c r="BX26" s="641"/>
      <c r="BY26" s="641"/>
      <c r="BZ26" s="641"/>
      <c r="CA26" s="641"/>
      <c r="CB26" s="684"/>
      <c r="CD26" s="673" t="s">
        <v>296</v>
      </c>
      <c r="CE26" s="674"/>
      <c r="CF26" s="674"/>
      <c r="CG26" s="674"/>
      <c r="CH26" s="674"/>
      <c r="CI26" s="674"/>
      <c r="CJ26" s="674"/>
      <c r="CK26" s="674"/>
      <c r="CL26" s="674"/>
      <c r="CM26" s="674"/>
      <c r="CN26" s="674"/>
      <c r="CO26" s="674"/>
      <c r="CP26" s="674"/>
      <c r="CQ26" s="675"/>
      <c r="CR26" s="640">
        <v>8371606</v>
      </c>
      <c r="CS26" s="641"/>
      <c r="CT26" s="641"/>
      <c r="CU26" s="641"/>
      <c r="CV26" s="641"/>
      <c r="CW26" s="641"/>
      <c r="CX26" s="641"/>
      <c r="CY26" s="642"/>
      <c r="CZ26" s="643">
        <v>11.1</v>
      </c>
      <c r="DA26" s="661"/>
      <c r="DB26" s="661"/>
      <c r="DC26" s="662"/>
      <c r="DD26" s="646">
        <v>7481612</v>
      </c>
      <c r="DE26" s="641"/>
      <c r="DF26" s="641"/>
      <c r="DG26" s="641"/>
      <c r="DH26" s="641"/>
      <c r="DI26" s="641"/>
      <c r="DJ26" s="641"/>
      <c r="DK26" s="642"/>
      <c r="DL26" s="646" t="s">
        <v>241</v>
      </c>
      <c r="DM26" s="641"/>
      <c r="DN26" s="641"/>
      <c r="DO26" s="641"/>
      <c r="DP26" s="641"/>
      <c r="DQ26" s="641"/>
      <c r="DR26" s="641"/>
      <c r="DS26" s="641"/>
      <c r="DT26" s="641"/>
      <c r="DU26" s="641"/>
      <c r="DV26" s="642"/>
      <c r="DW26" s="643" t="s">
        <v>241</v>
      </c>
      <c r="DX26" s="661"/>
      <c r="DY26" s="661"/>
      <c r="DZ26" s="661"/>
      <c r="EA26" s="661"/>
      <c r="EB26" s="661"/>
      <c r="EC26" s="676"/>
    </row>
    <row r="27" spans="2:133" ht="11.25" customHeight="1" x14ac:dyDescent="0.15">
      <c r="B27" s="637" t="s">
        <v>297</v>
      </c>
      <c r="C27" s="638"/>
      <c r="D27" s="638"/>
      <c r="E27" s="638"/>
      <c r="F27" s="638"/>
      <c r="G27" s="638"/>
      <c r="H27" s="638"/>
      <c r="I27" s="638"/>
      <c r="J27" s="638"/>
      <c r="K27" s="638"/>
      <c r="L27" s="638"/>
      <c r="M27" s="638"/>
      <c r="N27" s="638"/>
      <c r="O27" s="638"/>
      <c r="P27" s="638"/>
      <c r="Q27" s="639"/>
      <c r="R27" s="640">
        <v>28033</v>
      </c>
      <c r="S27" s="641"/>
      <c r="T27" s="641"/>
      <c r="U27" s="641"/>
      <c r="V27" s="641"/>
      <c r="W27" s="641"/>
      <c r="X27" s="641"/>
      <c r="Y27" s="642"/>
      <c r="Z27" s="677">
        <v>0</v>
      </c>
      <c r="AA27" s="677"/>
      <c r="AB27" s="677"/>
      <c r="AC27" s="677"/>
      <c r="AD27" s="678">
        <v>28033</v>
      </c>
      <c r="AE27" s="678"/>
      <c r="AF27" s="678"/>
      <c r="AG27" s="678"/>
      <c r="AH27" s="678"/>
      <c r="AI27" s="678"/>
      <c r="AJ27" s="678"/>
      <c r="AK27" s="678"/>
      <c r="AL27" s="643">
        <v>0.1</v>
      </c>
      <c r="AM27" s="644"/>
      <c r="AN27" s="644"/>
      <c r="AO27" s="679"/>
      <c r="AP27" s="637" t="s">
        <v>298</v>
      </c>
      <c r="AQ27" s="638"/>
      <c r="AR27" s="638"/>
      <c r="AS27" s="638"/>
      <c r="AT27" s="638"/>
      <c r="AU27" s="638"/>
      <c r="AV27" s="638"/>
      <c r="AW27" s="638"/>
      <c r="AX27" s="638"/>
      <c r="AY27" s="638"/>
      <c r="AZ27" s="638"/>
      <c r="BA27" s="638"/>
      <c r="BB27" s="638"/>
      <c r="BC27" s="638"/>
      <c r="BD27" s="638"/>
      <c r="BE27" s="638"/>
      <c r="BF27" s="639"/>
      <c r="BG27" s="640">
        <v>31083644</v>
      </c>
      <c r="BH27" s="641"/>
      <c r="BI27" s="641"/>
      <c r="BJ27" s="641"/>
      <c r="BK27" s="641"/>
      <c r="BL27" s="641"/>
      <c r="BM27" s="641"/>
      <c r="BN27" s="642"/>
      <c r="BO27" s="677">
        <v>100</v>
      </c>
      <c r="BP27" s="677"/>
      <c r="BQ27" s="677"/>
      <c r="BR27" s="677"/>
      <c r="BS27" s="646">
        <v>361289</v>
      </c>
      <c r="BT27" s="641"/>
      <c r="BU27" s="641"/>
      <c r="BV27" s="641"/>
      <c r="BW27" s="641"/>
      <c r="BX27" s="641"/>
      <c r="BY27" s="641"/>
      <c r="BZ27" s="641"/>
      <c r="CA27" s="641"/>
      <c r="CB27" s="684"/>
      <c r="CD27" s="673" t="s">
        <v>299</v>
      </c>
      <c r="CE27" s="674"/>
      <c r="CF27" s="674"/>
      <c r="CG27" s="674"/>
      <c r="CH27" s="674"/>
      <c r="CI27" s="674"/>
      <c r="CJ27" s="674"/>
      <c r="CK27" s="674"/>
      <c r="CL27" s="674"/>
      <c r="CM27" s="674"/>
      <c r="CN27" s="674"/>
      <c r="CO27" s="674"/>
      <c r="CP27" s="674"/>
      <c r="CQ27" s="675"/>
      <c r="CR27" s="640">
        <v>22699234</v>
      </c>
      <c r="CS27" s="659"/>
      <c r="CT27" s="659"/>
      <c r="CU27" s="659"/>
      <c r="CV27" s="659"/>
      <c r="CW27" s="659"/>
      <c r="CX27" s="659"/>
      <c r="CY27" s="660"/>
      <c r="CZ27" s="643">
        <v>30.1</v>
      </c>
      <c r="DA27" s="661"/>
      <c r="DB27" s="661"/>
      <c r="DC27" s="662"/>
      <c r="DD27" s="646">
        <v>7437339</v>
      </c>
      <c r="DE27" s="659"/>
      <c r="DF27" s="659"/>
      <c r="DG27" s="659"/>
      <c r="DH27" s="659"/>
      <c r="DI27" s="659"/>
      <c r="DJ27" s="659"/>
      <c r="DK27" s="660"/>
      <c r="DL27" s="646">
        <v>6532080</v>
      </c>
      <c r="DM27" s="659"/>
      <c r="DN27" s="659"/>
      <c r="DO27" s="659"/>
      <c r="DP27" s="659"/>
      <c r="DQ27" s="659"/>
      <c r="DR27" s="659"/>
      <c r="DS27" s="659"/>
      <c r="DT27" s="659"/>
      <c r="DU27" s="659"/>
      <c r="DV27" s="660"/>
      <c r="DW27" s="643">
        <v>15.4</v>
      </c>
      <c r="DX27" s="661"/>
      <c r="DY27" s="661"/>
      <c r="DZ27" s="661"/>
      <c r="EA27" s="661"/>
      <c r="EB27" s="661"/>
      <c r="EC27" s="676"/>
    </row>
    <row r="28" spans="2:133" ht="11.25" customHeight="1" x14ac:dyDescent="0.15">
      <c r="B28" s="637" t="s">
        <v>300</v>
      </c>
      <c r="C28" s="638"/>
      <c r="D28" s="638"/>
      <c r="E28" s="638"/>
      <c r="F28" s="638"/>
      <c r="G28" s="638"/>
      <c r="H28" s="638"/>
      <c r="I28" s="638"/>
      <c r="J28" s="638"/>
      <c r="K28" s="638"/>
      <c r="L28" s="638"/>
      <c r="M28" s="638"/>
      <c r="N28" s="638"/>
      <c r="O28" s="638"/>
      <c r="P28" s="638"/>
      <c r="Q28" s="639"/>
      <c r="R28" s="640">
        <v>506707</v>
      </c>
      <c r="S28" s="641"/>
      <c r="T28" s="641"/>
      <c r="U28" s="641"/>
      <c r="V28" s="641"/>
      <c r="W28" s="641"/>
      <c r="X28" s="641"/>
      <c r="Y28" s="642"/>
      <c r="Z28" s="677">
        <v>0.7</v>
      </c>
      <c r="AA28" s="677"/>
      <c r="AB28" s="677"/>
      <c r="AC28" s="677"/>
      <c r="AD28" s="678" t="s">
        <v>138</v>
      </c>
      <c r="AE28" s="678"/>
      <c r="AF28" s="678"/>
      <c r="AG28" s="678"/>
      <c r="AH28" s="678"/>
      <c r="AI28" s="678"/>
      <c r="AJ28" s="678"/>
      <c r="AK28" s="678"/>
      <c r="AL28" s="643" t="s">
        <v>138</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301</v>
      </c>
      <c r="CE28" s="674"/>
      <c r="CF28" s="674"/>
      <c r="CG28" s="674"/>
      <c r="CH28" s="674"/>
      <c r="CI28" s="674"/>
      <c r="CJ28" s="674"/>
      <c r="CK28" s="674"/>
      <c r="CL28" s="674"/>
      <c r="CM28" s="674"/>
      <c r="CN28" s="674"/>
      <c r="CO28" s="674"/>
      <c r="CP28" s="674"/>
      <c r="CQ28" s="675"/>
      <c r="CR28" s="640">
        <v>7264381</v>
      </c>
      <c r="CS28" s="641"/>
      <c r="CT28" s="641"/>
      <c r="CU28" s="641"/>
      <c r="CV28" s="641"/>
      <c r="CW28" s="641"/>
      <c r="CX28" s="641"/>
      <c r="CY28" s="642"/>
      <c r="CZ28" s="643">
        <v>9.6</v>
      </c>
      <c r="DA28" s="661"/>
      <c r="DB28" s="661"/>
      <c r="DC28" s="662"/>
      <c r="DD28" s="646">
        <v>6968441</v>
      </c>
      <c r="DE28" s="641"/>
      <c r="DF28" s="641"/>
      <c r="DG28" s="641"/>
      <c r="DH28" s="641"/>
      <c r="DI28" s="641"/>
      <c r="DJ28" s="641"/>
      <c r="DK28" s="642"/>
      <c r="DL28" s="646">
        <v>6542141</v>
      </c>
      <c r="DM28" s="641"/>
      <c r="DN28" s="641"/>
      <c r="DO28" s="641"/>
      <c r="DP28" s="641"/>
      <c r="DQ28" s="641"/>
      <c r="DR28" s="641"/>
      <c r="DS28" s="641"/>
      <c r="DT28" s="641"/>
      <c r="DU28" s="641"/>
      <c r="DV28" s="642"/>
      <c r="DW28" s="643">
        <v>15.5</v>
      </c>
      <c r="DX28" s="661"/>
      <c r="DY28" s="661"/>
      <c r="DZ28" s="661"/>
      <c r="EA28" s="661"/>
      <c r="EB28" s="661"/>
      <c r="EC28" s="676"/>
    </row>
    <row r="29" spans="2:133" ht="11.25" customHeight="1" x14ac:dyDescent="0.15">
      <c r="B29" s="637" t="s">
        <v>302</v>
      </c>
      <c r="C29" s="638"/>
      <c r="D29" s="638"/>
      <c r="E29" s="638"/>
      <c r="F29" s="638"/>
      <c r="G29" s="638"/>
      <c r="H29" s="638"/>
      <c r="I29" s="638"/>
      <c r="J29" s="638"/>
      <c r="K29" s="638"/>
      <c r="L29" s="638"/>
      <c r="M29" s="638"/>
      <c r="N29" s="638"/>
      <c r="O29" s="638"/>
      <c r="P29" s="638"/>
      <c r="Q29" s="639"/>
      <c r="R29" s="640">
        <v>1827110</v>
      </c>
      <c r="S29" s="641"/>
      <c r="T29" s="641"/>
      <c r="U29" s="641"/>
      <c r="V29" s="641"/>
      <c r="W29" s="641"/>
      <c r="X29" s="641"/>
      <c r="Y29" s="642"/>
      <c r="Z29" s="677">
        <v>2.4</v>
      </c>
      <c r="AA29" s="677"/>
      <c r="AB29" s="677"/>
      <c r="AC29" s="677"/>
      <c r="AD29" s="678">
        <v>323675</v>
      </c>
      <c r="AE29" s="678"/>
      <c r="AF29" s="678"/>
      <c r="AG29" s="678"/>
      <c r="AH29" s="678"/>
      <c r="AI29" s="678"/>
      <c r="AJ29" s="678"/>
      <c r="AK29" s="678"/>
      <c r="AL29" s="643">
        <v>0.8</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303</v>
      </c>
      <c r="CE29" s="726"/>
      <c r="CF29" s="673" t="s">
        <v>304</v>
      </c>
      <c r="CG29" s="674"/>
      <c r="CH29" s="674"/>
      <c r="CI29" s="674"/>
      <c r="CJ29" s="674"/>
      <c r="CK29" s="674"/>
      <c r="CL29" s="674"/>
      <c r="CM29" s="674"/>
      <c r="CN29" s="674"/>
      <c r="CO29" s="674"/>
      <c r="CP29" s="674"/>
      <c r="CQ29" s="675"/>
      <c r="CR29" s="640">
        <v>7264193</v>
      </c>
      <c r="CS29" s="659"/>
      <c r="CT29" s="659"/>
      <c r="CU29" s="659"/>
      <c r="CV29" s="659"/>
      <c r="CW29" s="659"/>
      <c r="CX29" s="659"/>
      <c r="CY29" s="660"/>
      <c r="CZ29" s="643">
        <v>9.6</v>
      </c>
      <c r="DA29" s="661"/>
      <c r="DB29" s="661"/>
      <c r="DC29" s="662"/>
      <c r="DD29" s="646">
        <v>6968253</v>
      </c>
      <c r="DE29" s="659"/>
      <c r="DF29" s="659"/>
      <c r="DG29" s="659"/>
      <c r="DH29" s="659"/>
      <c r="DI29" s="659"/>
      <c r="DJ29" s="659"/>
      <c r="DK29" s="660"/>
      <c r="DL29" s="646">
        <v>6541953</v>
      </c>
      <c r="DM29" s="659"/>
      <c r="DN29" s="659"/>
      <c r="DO29" s="659"/>
      <c r="DP29" s="659"/>
      <c r="DQ29" s="659"/>
      <c r="DR29" s="659"/>
      <c r="DS29" s="659"/>
      <c r="DT29" s="659"/>
      <c r="DU29" s="659"/>
      <c r="DV29" s="660"/>
      <c r="DW29" s="643">
        <v>15.5</v>
      </c>
      <c r="DX29" s="661"/>
      <c r="DY29" s="661"/>
      <c r="DZ29" s="661"/>
      <c r="EA29" s="661"/>
      <c r="EB29" s="661"/>
      <c r="EC29" s="676"/>
    </row>
    <row r="30" spans="2:133" ht="11.25" customHeight="1" x14ac:dyDescent="0.15">
      <c r="B30" s="637" t="s">
        <v>305</v>
      </c>
      <c r="C30" s="638"/>
      <c r="D30" s="638"/>
      <c r="E30" s="638"/>
      <c r="F30" s="638"/>
      <c r="G30" s="638"/>
      <c r="H30" s="638"/>
      <c r="I30" s="638"/>
      <c r="J30" s="638"/>
      <c r="K30" s="638"/>
      <c r="L30" s="638"/>
      <c r="M30" s="638"/>
      <c r="N30" s="638"/>
      <c r="O30" s="638"/>
      <c r="P30" s="638"/>
      <c r="Q30" s="639"/>
      <c r="R30" s="640">
        <v>114983</v>
      </c>
      <c r="S30" s="641"/>
      <c r="T30" s="641"/>
      <c r="U30" s="641"/>
      <c r="V30" s="641"/>
      <c r="W30" s="641"/>
      <c r="X30" s="641"/>
      <c r="Y30" s="642"/>
      <c r="Z30" s="677">
        <v>0.2</v>
      </c>
      <c r="AA30" s="677"/>
      <c r="AB30" s="677"/>
      <c r="AC30" s="677"/>
      <c r="AD30" s="678" t="s">
        <v>241</v>
      </c>
      <c r="AE30" s="678"/>
      <c r="AF30" s="678"/>
      <c r="AG30" s="678"/>
      <c r="AH30" s="678"/>
      <c r="AI30" s="678"/>
      <c r="AJ30" s="678"/>
      <c r="AK30" s="678"/>
      <c r="AL30" s="643" t="s">
        <v>241</v>
      </c>
      <c r="AM30" s="644"/>
      <c r="AN30" s="644"/>
      <c r="AO30" s="679"/>
      <c r="AP30" s="701" t="s">
        <v>221</v>
      </c>
      <c r="AQ30" s="702"/>
      <c r="AR30" s="702"/>
      <c r="AS30" s="702"/>
      <c r="AT30" s="702"/>
      <c r="AU30" s="702"/>
      <c r="AV30" s="702"/>
      <c r="AW30" s="702"/>
      <c r="AX30" s="702"/>
      <c r="AY30" s="702"/>
      <c r="AZ30" s="702"/>
      <c r="BA30" s="702"/>
      <c r="BB30" s="702"/>
      <c r="BC30" s="702"/>
      <c r="BD30" s="702"/>
      <c r="BE30" s="702"/>
      <c r="BF30" s="703"/>
      <c r="BG30" s="701" t="s">
        <v>306</v>
      </c>
      <c r="BH30" s="714"/>
      <c r="BI30" s="714"/>
      <c r="BJ30" s="714"/>
      <c r="BK30" s="714"/>
      <c r="BL30" s="714"/>
      <c r="BM30" s="714"/>
      <c r="BN30" s="714"/>
      <c r="BO30" s="714"/>
      <c r="BP30" s="714"/>
      <c r="BQ30" s="715"/>
      <c r="BR30" s="701" t="s">
        <v>307</v>
      </c>
      <c r="BS30" s="714"/>
      <c r="BT30" s="714"/>
      <c r="BU30" s="714"/>
      <c r="BV30" s="714"/>
      <c r="BW30" s="714"/>
      <c r="BX30" s="714"/>
      <c r="BY30" s="714"/>
      <c r="BZ30" s="714"/>
      <c r="CA30" s="714"/>
      <c r="CB30" s="715"/>
      <c r="CD30" s="727"/>
      <c r="CE30" s="728"/>
      <c r="CF30" s="673" t="s">
        <v>308</v>
      </c>
      <c r="CG30" s="674"/>
      <c r="CH30" s="674"/>
      <c r="CI30" s="674"/>
      <c r="CJ30" s="674"/>
      <c r="CK30" s="674"/>
      <c r="CL30" s="674"/>
      <c r="CM30" s="674"/>
      <c r="CN30" s="674"/>
      <c r="CO30" s="674"/>
      <c r="CP30" s="674"/>
      <c r="CQ30" s="675"/>
      <c r="CR30" s="640">
        <v>6878575</v>
      </c>
      <c r="CS30" s="641"/>
      <c r="CT30" s="641"/>
      <c r="CU30" s="641"/>
      <c r="CV30" s="641"/>
      <c r="CW30" s="641"/>
      <c r="CX30" s="641"/>
      <c r="CY30" s="642"/>
      <c r="CZ30" s="643">
        <v>9.1</v>
      </c>
      <c r="DA30" s="661"/>
      <c r="DB30" s="661"/>
      <c r="DC30" s="662"/>
      <c r="DD30" s="646">
        <v>6609556</v>
      </c>
      <c r="DE30" s="641"/>
      <c r="DF30" s="641"/>
      <c r="DG30" s="641"/>
      <c r="DH30" s="641"/>
      <c r="DI30" s="641"/>
      <c r="DJ30" s="641"/>
      <c r="DK30" s="642"/>
      <c r="DL30" s="646">
        <v>6183256</v>
      </c>
      <c r="DM30" s="641"/>
      <c r="DN30" s="641"/>
      <c r="DO30" s="641"/>
      <c r="DP30" s="641"/>
      <c r="DQ30" s="641"/>
      <c r="DR30" s="641"/>
      <c r="DS30" s="641"/>
      <c r="DT30" s="641"/>
      <c r="DU30" s="641"/>
      <c r="DV30" s="642"/>
      <c r="DW30" s="643">
        <v>14.6</v>
      </c>
      <c r="DX30" s="661"/>
      <c r="DY30" s="661"/>
      <c r="DZ30" s="661"/>
      <c r="EA30" s="661"/>
      <c r="EB30" s="661"/>
      <c r="EC30" s="676"/>
    </row>
    <row r="31" spans="2:133" ht="11.25" customHeight="1" x14ac:dyDescent="0.15">
      <c r="B31" s="637" t="s">
        <v>309</v>
      </c>
      <c r="C31" s="638"/>
      <c r="D31" s="638"/>
      <c r="E31" s="638"/>
      <c r="F31" s="638"/>
      <c r="G31" s="638"/>
      <c r="H31" s="638"/>
      <c r="I31" s="638"/>
      <c r="J31" s="638"/>
      <c r="K31" s="638"/>
      <c r="L31" s="638"/>
      <c r="M31" s="638"/>
      <c r="N31" s="638"/>
      <c r="O31" s="638"/>
      <c r="P31" s="638"/>
      <c r="Q31" s="639"/>
      <c r="R31" s="640">
        <v>13429248</v>
      </c>
      <c r="S31" s="641"/>
      <c r="T31" s="641"/>
      <c r="U31" s="641"/>
      <c r="V31" s="641"/>
      <c r="W31" s="641"/>
      <c r="X31" s="641"/>
      <c r="Y31" s="642"/>
      <c r="Z31" s="677">
        <v>17.600000000000001</v>
      </c>
      <c r="AA31" s="677"/>
      <c r="AB31" s="677"/>
      <c r="AC31" s="677"/>
      <c r="AD31" s="678" t="s">
        <v>241</v>
      </c>
      <c r="AE31" s="678"/>
      <c r="AF31" s="678"/>
      <c r="AG31" s="678"/>
      <c r="AH31" s="678"/>
      <c r="AI31" s="678"/>
      <c r="AJ31" s="678"/>
      <c r="AK31" s="678"/>
      <c r="AL31" s="643" t="s">
        <v>128</v>
      </c>
      <c r="AM31" s="644"/>
      <c r="AN31" s="644"/>
      <c r="AO31" s="679"/>
      <c r="AP31" s="716" t="s">
        <v>310</v>
      </c>
      <c r="AQ31" s="717"/>
      <c r="AR31" s="717"/>
      <c r="AS31" s="717"/>
      <c r="AT31" s="722" t="s">
        <v>311</v>
      </c>
      <c r="AU31" s="231"/>
      <c r="AV31" s="231"/>
      <c r="AW31" s="231"/>
      <c r="AX31" s="706" t="s">
        <v>186</v>
      </c>
      <c r="AY31" s="707"/>
      <c r="AZ31" s="707"/>
      <c r="BA31" s="707"/>
      <c r="BB31" s="707"/>
      <c r="BC31" s="707"/>
      <c r="BD31" s="707"/>
      <c r="BE31" s="707"/>
      <c r="BF31" s="708"/>
      <c r="BG31" s="709">
        <v>99.3</v>
      </c>
      <c r="BH31" s="710"/>
      <c r="BI31" s="710"/>
      <c r="BJ31" s="710"/>
      <c r="BK31" s="710"/>
      <c r="BL31" s="710"/>
      <c r="BM31" s="711">
        <v>98.6</v>
      </c>
      <c r="BN31" s="710"/>
      <c r="BO31" s="710"/>
      <c r="BP31" s="710"/>
      <c r="BQ31" s="712"/>
      <c r="BR31" s="709">
        <v>99.4</v>
      </c>
      <c r="BS31" s="710"/>
      <c r="BT31" s="710"/>
      <c r="BU31" s="710"/>
      <c r="BV31" s="710"/>
      <c r="BW31" s="710"/>
      <c r="BX31" s="711">
        <v>98.3</v>
      </c>
      <c r="BY31" s="710"/>
      <c r="BZ31" s="710"/>
      <c r="CA31" s="710"/>
      <c r="CB31" s="712"/>
      <c r="CD31" s="727"/>
      <c r="CE31" s="728"/>
      <c r="CF31" s="673" t="s">
        <v>312</v>
      </c>
      <c r="CG31" s="674"/>
      <c r="CH31" s="674"/>
      <c r="CI31" s="674"/>
      <c r="CJ31" s="674"/>
      <c r="CK31" s="674"/>
      <c r="CL31" s="674"/>
      <c r="CM31" s="674"/>
      <c r="CN31" s="674"/>
      <c r="CO31" s="674"/>
      <c r="CP31" s="674"/>
      <c r="CQ31" s="675"/>
      <c r="CR31" s="640">
        <v>385618</v>
      </c>
      <c r="CS31" s="659"/>
      <c r="CT31" s="659"/>
      <c r="CU31" s="659"/>
      <c r="CV31" s="659"/>
      <c r="CW31" s="659"/>
      <c r="CX31" s="659"/>
      <c r="CY31" s="660"/>
      <c r="CZ31" s="643">
        <v>0.5</v>
      </c>
      <c r="DA31" s="661"/>
      <c r="DB31" s="661"/>
      <c r="DC31" s="662"/>
      <c r="DD31" s="646">
        <v>358697</v>
      </c>
      <c r="DE31" s="659"/>
      <c r="DF31" s="659"/>
      <c r="DG31" s="659"/>
      <c r="DH31" s="659"/>
      <c r="DI31" s="659"/>
      <c r="DJ31" s="659"/>
      <c r="DK31" s="660"/>
      <c r="DL31" s="646">
        <v>358697</v>
      </c>
      <c r="DM31" s="659"/>
      <c r="DN31" s="659"/>
      <c r="DO31" s="659"/>
      <c r="DP31" s="659"/>
      <c r="DQ31" s="659"/>
      <c r="DR31" s="659"/>
      <c r="DS31" s="659"/>
      <c r="DT31" s="659"/>
      <c r="DU31" s="659"/>
      <c r="DV31" s="660"/>
      <c r="DW31" s="643">
        <v>0.8</v>
      </c>
      <c r="DX31" s="661"/>
      <c r="DY31" s="661"/>
      <c r="DZ31" s="661"/>
      <c r="EA31" s="661"/>
      <c r="EB31" s="661"/>
      <c r="EC31" s="676"/>
    </row>
    <row r="32" spans="2:133" ht="11.25" customHeight="1" x14ac:dyDescent="0.15">
      <c r="B32" s="731" t="s">
        <v>313</v>
      </c>
      <c r="C32" s="732"/>
      <c r="D32" s="732"/>
      <c r="E32" s="732"/>
      <c r="F32" s="732"/>
      <c r="G32" s="732"/>
      <c r="H32" s="732"/>
      <c r="I32" s="732"/>
      <c r="J32" s="732"/>
      <c r="K32" s="732"/>
      <c r="L32" s="732"/>
      <c r="M32" s="732"/>
      <c r="N32" s="732"/>
      <c r="O32" s="732"/>
      <c r="P32" s="732"/>
      <c r="Q32" s="733"/>
      <c r="R32" s="640">
        <v>6149</v>
      </c>
      <c r="S32" s="641"/>
      <c r="T32" s="641"/>
      <c r="U32" s="641"/>
      <c r="V32" s="641"/>
      <c r="W32" s="641"/>
      <c r="X32" s="641"/>
      <c r="Y32" s="642"/>
      <c r="Z32" s="677">
        <v>0</v>
      </c>
      <c r="AA32" s="677"/>
      <c r="AB32" s="677"/>
      <c r="AC32" s="677"/>
      <c r="AD32" s="678">
        <v>6149</v>
      </c>
      <c r="AE32" s="678"/>
      <c r="AF32" s="678"/>
      <c r="AG32" s="678"/>
      <c r="AH32" s="678"/>
      <c r="AI32" s="678"/>
      <c r="AJ32" s="678"/>
      <c r="AK32" s="678"/>
      <c r="AL32" s="643">
        <v>0</v>
      </c>
      <c r="AM32" s="644"/>
      <c r="AN32" s="644"/>
      <c r="AO32" s="679"/>
      <c r="AP32" s="718"/>
      <c r="AQ32" s="719"/>
      <c r="AR32" s="719"/>
      <c r="AS32" s="719"/>
      <c r="AT32" s="723"/>
      <c r="AU32" s="230" t="s">
        <v>314</v>
      </c>
      <c r="AV32" s="230"/>
      <c r="AW32" s="230"/>
      <c r="AX32" s="637" t="s">
        <v>315</v>
      </c>
      <c r="AY32" s="638"/>
      <c r="AZ32" s="638"/>
      <c r="BA32" s="638"/>
      <c r="BB32" s="638"/>
      <c r="BC32" s="638"/>
      <c r="BD32" s="638"/>
      <c r="BE32" s="638"/>
      <c r="BF32" s="639"/>
      <c r="BG32" s="713">
        <v>99.1</v>
      </c>
      <c r="BH32" s="659"/>
      <c r="BI32" s="659"/>
      <c r="BJ32" s="659"/>
      <c r="BK32" s="659"/>
      <c r="BL32" s="659"/>
      <c r="BM32" s="644">
        <v>98</v>
      </c>
      <c r="BN32" s="705"/>
      <c r="BO32" s="705"/>
      <c r="BP32" s="705"/>
      <c r="BQ32" s="683"/>
      <c r="BR32" s="713">
        <v>99.3</v>
      </c>
      <c r="BS32" s="659"/>
      <c r="BT32" s="659"/>
      <c r="BU32" s="659"/>
      <c r="BV32" s="659"/>
      <c r="BW32" s="659"/>
      <c r="BX32" s="644">
        <v>97.7</v>
      </c>
      <c r="BY32" s="705"/>
      <c r="BZ32" s="705"/>
      <c r="CA32" s="705"/>
      <c r="CB32" s="683"/>
      <c r="CD32" s="729"/>
      <c r="CE32" s="730"/>
      <c r="CF32" s="673" t="s">
        <v>316</v>
      </c>
      <c r="CG32" s="674"/>
      <c r="CH32" s="674"/>
      <c r="CI32" s="674"/>
      <c r="CJ32" s="674"/>
      <c r="CK32" s="674"/>
      <c r="CL32" s="674"/>
      <c r="CM32" s="674"/>
      <c r="CN32" s="674"/>
      <c r="CO32" s="674"/>
      <c r="CP32" s="674"/>
      <c r="CQ32" s="675"/>
      <c r="CR32" s="640">
        <v>188</v>
      </c>
      <c r="CS32" s="641"/>
      <c r="CT32" s="641"/>
      <c r="CU32" s="641"/>
      <c r="CV32" s="641"/>
      <c r="CW32" s="641"/>
      <c r="CX32" s="641"/>
      <c r="CY32" s="642"/>
      <c r="CZ32" s="643">
        <v>0</v>
      </c>
      <c r="DA32" s="661"/>
      <c r="DB32" s="661"/>
      <c r="DC32" s="662"/>
      <c r="DD32" s="646">
        <v>188</v>
      </c>
      <c r="DE32" s="641"/>
      <c r="DF32" s="641"/>
      <c r="DG32" s="641"/>
      <c r="DH32" s="641"/>
      <c r="DI32" s="641"/>
      <c r="DJ32" s="641"/>
      <c r="DK32" s="642"/>
      <c r="DL32" s="646">
        <v>188</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317</v>
      </c>
      <c r="C33" s="638"/>
      <c r="D33" s="638"/>
      <c r="E33" s="638"/>
      <c r="F33" s="638"/>
      <c r="G33" s="638"/>
      <c r="H33" s="638"/>
      <c r="I33" s="638"/>
      <c r="J33" s="638"/>
      <c r="K33" s="638"/>
      <c r="L33" s="638"/>
      <c r="M33" s="638"/>
      <c r="N33" s="638"/>
      <c r="O33" s="638"/>
      <c r="P33" s="638"/>
      <c r="Q33" s="639"/>
      <c r="R33" s="640">
        <v>5434534</v>
      </c>
      <c r="S33" s="641"/>
      <c r="T33" s="641"/>
      <c r="U33" s="641"/>
      <c r="V33" s="641"/>
      <c r="W33" s="641"/>
      <c r="X33" s="641"/>
      <c r="Y33" s="642"/>
      <c r="Z33" s="677">
        <v>7.1</v>
      </c>
      <c r="AA33" s="677"/>
      <c r="AB33" s="677"/>
      <c r="AC33" s="677"/>
      <c r="AD33" s="678" t="s">
        <v>241</v>
      </c>
      <c r="AE33" s="678"/>
      <c r="AF33" s="678"/>
      <c r="AG33" s="678"/>
      <c r="AH33" s="678"/>
      <c r="AI33" s="678"/>
      <c r="AJ33" s="678"/>
      <c r="AK33" s="678"/>
      <c r="AL33" s="643" t="s">
        <v>128</v>
      </c>
      <c r="AM33" s="644"/>
      <c r="AN33" s="644"/>
      <c r="AO33" s="679"/>
      <c r="AP33" s="720"/>
      <c r="AQ33" s="721"/>
      <c r="AR33" s="721"/>
      <c r="AS33" s="721"/>
      <c r="AT33" s="724"/>
      <c r="AU33" s="232"/>
      <c r="AV33" s="232"/>
      <c r="AW33" s="232"/>
      <c r="AX33" s="621" t="s">
        <v>318</v>
      </c>
      <c r="AY33" s="622"/>
      <c r="AZ33" s="622"/>
      <c r="BA33" s="622"/>
      <c r="BB33" s="622"/>
      <c r="BC33" s="622"/>
      <c r="BD33" s="622"/>
      <c r="BE33" s="622"/>
      <c r="BF33" s="623"/>
      <c r="BG33" s="704">
        <v>99.5</v>
      </c>
      <c r="BH33" s="625"/>
      <c r="BI33" s="625"/>
      <c r="BJ33" s="625"/>
      <c r="BK33" s="625"/>
      <c r="BL33" s="625"/>
      <c r="BM33" s="668">
        <v>99.1</v>
      </c>
      <c r="BN33" s="625"/>
      <c r="BO33" s="625"/>
      <c r="BP33" s="625"/>
      <c r="BQ33" s="689"/>
      <c r="BR33" s="704">
        <v>99.5</v>
      </c>
      <c r="BS33" s="625"/>
      <c r="BT33" s="625"/>
      <c r="BU33" s="625"/>
      <c r="BV33" s="625"/>
      <c r="BW33" s="625"/>
      <c r="BX33" s="668">
        <v>98.8</v>
      </c>
      <c r="BY33" s="625"/>
      <c r="BZ33" s="625"/>
      <c r="CA33" s="625"/>
      <c r="CB33" s="689"/>
      <c r="CD33" s="673" t="s">
        <v>319</v>
      </c>
      <c r="CE33" s="674"/>
      <c r="CF33" s="674"/>
      <c r="CG33" s="674"/>
      <c r="CH33" s="674"/>
      <c r="CI33" s="674"/>
      <c r="CJ33" s="674"/>
      <c r="CK33" s="674"/>
      <c r="CL33" s="674"/>
      <c r="CM33" s="674"/>
      <c r="CN33" s="674"/>
      <c r="CO33" s="674"/>
      <c r="CP33" s="674"/>
      <c r="CQ33" s="675"/>
      <c r="CR33" s="640">
        <v>24982098</v>
      </c>
      <c r="CS33" s="659"/>
      <c r="CT33" s="659"/>
      <c r="CU33" s="659"/>
      <c r="CV33" s="659"/>
      <c r="CW33" s="659"/>
      <c r="CX33" s="659"/>
      <c r="CY33" s="660"/>
      <c r="CZ33" s="643">
        <v>33.1</v>
      </c>
      <c r="DA33" s="661"/>
      <c r="DB33" s="661"/>
      <c r="DC33" s="662"/>
      <c r="DD33" s="646">
        <v>20441444</v>
      </c>
      <c r="DE33" s="659"/>
      <c r="DF33" s="659"/>
      <c r="DG33" s="659"/>
      <c r="DH33" s="659"/>
      <c r="DI33" s="659"/>
      <c r="DJ33" s="659"/>
      <c r="DK33" s="660"/>
      <c r="DL33" s="646">
        <v>16061166</v>
      </c>
      <c r="DM33" s="659"/>
      <c r="DN33" s="659"/>
      <c r="DO33" s="659"/>
      <c r="DP33" s="659"/>
      <c r="DQ33" s="659"/>
      <c r="DR33" s="659"/>
      <c r="DS33" s="659"/>
      <c r="DT33" s="659"/>
      <c r="DU33" s="659"/>
      <c r="DV33" s="660"/>
      <c r="DW33" s="643">
        <v>38</v>
      </c>
      <c r="DX33" s="661"/>
      <c r="DY33" s="661"/>
      <c r="DZ33" s="661"/>
      <c r="EA33" s="661"/>
      <c r="EB33" s="661"/>
      <c r="EC33" s="676"/>
    </row>
    <row r="34" spans="2:133" ht="11.25" customHeight="1" x14ac:dyDescent="0.15">
      <c r="B34" s="637" t="s">
        <v>320</v>
      </c>
      <c r="C34" s="638"/>
      <c r="D34" s="638"/>
      <c r="E34" s="638"/>
      <c r="F34" s="638"/>
      <c r="G34" s="638"/>
      <c r="H34" s="638"/>
      <c r="I34" s="638"/>
      <c r="J34" s="638"/>
      <c r="K34" s="638"/>
      <c r="L34" s="638"/>
      <c r="M34" s="638"/>
      <c r="N34" s="638"/>
      <c r="O34" s="638"/>
      <c r="P34" s="638"/>
      <c r="Q34" s="639"/>
      <c r="R34" s="640">
        <v>116473</v>
      </c>
      <c r="S34" s="641"/>
      <c r="T34" s="641"/>
      <c r="U34" s="641"/>
      <c r="V34" s="641"/>
      <c r="W34" s="641"/>
      <c r="X34" s="641"/>
      <c r="Y34" s="642"/>
      <c r="Z34" s="677">
        <v>0.2</v>
      </c>
      <c r="AA34" s="677"/>
      <c r="AB34" s="677"/>
      <c r="AC34" s="677"/>
      <c r="AD34" s="678">
        <v>6970</v>
      </c>
      <c r="AE34" s="678"/>
      <c r="AF34" s="678"/>
      <c r="AG34" s="678"/>
      <c r="AH34" s="678"/>
      <c r="AI34" s="678"/>
      <c r="AJ34" s="678"/>
      <c r="AK34" s="678"/>
      <c r="AL34" s="643">
        <v>0</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321</v>
      </c>
      <c r="CE34" s="674"/>
      <c r="CF34" s="674"/>
      <c r="CG34" s="674"/>
      <c r="CH34" s="674"/>
      <c r="CI34" s="674"/>
      <c r="CJ34" s="674"/>
      <c r="CK34" s="674"/>
      <c r="CL34" s="674"/>
      <c r="CM34" s="674"/>
      <c r="CN34" s="674"/>
      <c r="CO34" s="674"/>
      <c r="CP34" s="674"/>
      <c r="CQ34" s="675"/>
      <c r="CR34" s="640">
        <v>9471500</v>
      </c>
      <c r="CS34" s="641"/>
      <c r="CT34" s="641"/>
      <c r="CU34" s="641"/>
      <c r="CV34" s="641"/>
      <c r="CW34" s="641"/>
      <c r="CX34" s="641"/>
      <c r="CY34" s="642"/>
      <c r="CZ34" s="643">
        <v>12.6</v>
      </c>
      <c r="DA34" s="661"/>
      <c r="DB34" s="661"/>
      <c r="DC34" s="662"/>
      <c r="DD34" s="646">
        <v>7017189</v>
      </c>
      <c r="DE34" s="641"/>
      <c r="DF34" s="641"/>
      <c r="DG34" s="641"/>
      <c r="DH34" s="641"/>
      <c r="DI34" s="641"/>
      <c r="DJ34" s="641"/>
      <c r="DK34" s="642"/>
      <c r="DL34" s="646">
        <v>5872745</v>
      </c>
      <c r="DM34" s="641"/>
      <c r="DN34" s="641"/>
      <c r="DO34" s="641"/>
      <c r="DP34" s="641"/>
      <c r="DQ34" s="641"/>
      <c r="DR34" s="641"/>
      <c r="DS34" s="641"/>
      <c r="DT34" s="641"/>
      <c r="DU34" s="641"/>
      <c r="DV34" s="642"/>
      <c r="DW34" s="643">
        <v>13.9</v>
      </c>
      <c r="DX34" s="661"/>
      <c r="DY34" s="661"/>
      <c r="DZ34" s="661"/>
      <c r="EA34" s="661"/>
      <c r="EB34" s="661"/>
      <c r="EC34" s="676"/>
    </row>
    <row r="35" spans="2:133" ht="11.25" customHeight="1" x14ac:dyDescent="0.15">
      <c r="B35" s="637" t="s">
        <v>322</v>
      </c>
      <c r="C35" s="638"/>
      <c r="D35" s="638"/>
      <c r="E35" s="638"/>
      <c r="F35" s="638"/>
      <c r="G35" s="638"/>
      <c r="H35" s="638"/>
      <c r="I35" s="638"/>
      <c r="J35" s="638"/>
      <c r="K35" s="638"/>
      <c r="L35" s="638"/>
      <c r="M35" s="638"/>
      <c r="N35" s="638"/>
      <c r="O35" s="638"/>
      <c r="P35" s="638"/>
      <c r="Q35" s="639"/>
      <c r="R35" s="640">
        <v>122993</v>
      </c>
      <c r="S35" s="641"/>
      <c r="T35" s="641"/>
      <c r="U35" s="641"/>
      <c r="V35" s="641"/>
      <c r="W35" s="641"/>
      <c r="X35" s="641"/>
      <c r="Y35" s="642"/>
      <c r="Z35" s="677">
        <v>0.2</v>
      </c>
      <c r="AA35" s="677"/>
      <c r="AB35" s="677"/>
      <c r="AC35" s="677"/>
      <c r="AD35" s="678" t="s">
        <v>241</v>
      </c>
      <c r="AE35" s="678"/>
      <c r="AF35" s="678"/>
      <c r="AG35" s="678"/>
      <c r="AH35" s="678"/>
      <c r="AI35" s="678"/>
      <c r="AJ35" s="678"/>
      <c r="AK35" s="678"/>
      <c r="AL35" s="643" t="s">
        <v>241</v>
      </c>
      <c r="AM35" s="644"/>
      <c r="AN35" s="644"/>
      <c r="AO35" s="679"/>
      <c r="AP35" s="235"/>
      <c r="AQ35" s="701" t="s">
        <v>323</v>
      </c>
      <c r="AR35" s="702"/>
      <c r="AS35" s="702"/>
      <c r="AT35" s="702"/>
      <c r="AU35" s="702"/>
      <c r="AV35" s="702"/>
      <c r="AW35" s="702"/>
      <c r="AX35" s="702"/>
      <c r="AY35" s="702"/>
      <c r="AZ35" s="702"/>
      <c r="BA35" s="702"/>
      <c r="BB35" s="702"/>
      <c r="BC35" s="702"/>
      <c r="BD35" s="702"/>
      <c r="BE35" s="702"/>
      <c r="BF35" s="703"/>
      <c r="BG35" s="701" t="s">
        <v>324</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325</v>
      </c>
      <c r="CE35" s="674"/>
      <c r="CF35" s="674"/>
      <c r="CG35" s="674"/>
      <c r="CH35" s="674"/>
      <c r="CI35" s="674"/>
      <c r="CJ35" s="674"/>
      <c r="CK35" s="674"/>
      <c r="CL35" s="674"/>
      <c r="CM35" s="674"/>
      <c r="CN35" s="674"/>
      <c r="CO35" s="674"/>
      <c r="CP35" s="674"/>
      <c r="CQ35" s="675"/>
      <c r="CR35" s="640">
        <v>324923</v>
      </c>
      <c r="CS35" s="659"/>
      <c r="CT35" s="659"/>
      <c r="CU35" s="659"/>
      <c r="CV35" s="659"/>
      <c r="CW35" s="659"/>
      <c r="CX35" s="659"/>
      <c r="CY35" s="660"/>
      <c r="CZ35" s="643">
        <v>0.4</v>
      </c>
      <c r="DA35" s="661"/>
      <c r="DB35" s="661"/>
      <c r="DC35" s="662"/>
      <c r="DD35" s="646">
        <v>297469</v>
      </c>
      <c r="DE35" s="659"/>
      <c r="DF35" s="659"/>
      <c r="DG35" s="659"/>
      <c r="DH35" s="659"/>
      <c r="DI35" s="659"/>
      <c r="DJ35" s="659"/>
      <c r="DK35" s="660"/>
      <c r="DL35" s="646">
        <v>255242</v>
      </c>
      <c r="DM35" s="659"/>
      <c r="DN35" s="659"/>
      <c r="DO35" s="659"/>
      <c r="DP35" s="659"/>
      <c r="DQ35" s="659"/>
      <c r="DR35" s="659"/>
      <c r="DS35" s="659"/>
      <c r="DT35" s="659"/>
      <c r="DU35" s="659"/>
      <c r="DV35" s="660"/>
      <c r="DW35" s="643">
        <v>0.6</v>
      </c>
      <c r="DX35" s="661"/>
      <c r="DY35" s="661"/>
      <c r="DZ35" s="661"/>
      <c r="EA35" s="661"/>
      <c r="EB35" s="661"/>
      <c r="EC35" s="676"/>
    </row>
    <row r="36" spans="2:133" ht="11.25" customHeight="1" x14ac:dyDescent="0.15">
      <c r="B36" s="637" t="s">
        <v>326</v>
      </c>
      <c r="C36" s="638"/>
      <c r="D36" s="638"/>
      <c r="E36" s="638"/>
      <c r="F36" s="638"/>
      <c r="G36" s="638"/>
      <c r="H36" s="638"/>
      <c r="I36" s="638"/>
      <c r="J36" s="638"/>
      <c r="K36" s="638"/>
      <c r="L36" s="638"/>
      <c r="M36" s="638"/>
      <c r="N36" s="638"/>
      <c r="O36" s="638"/>
      <c r="P36" s="638"/>
      <c r="Q36" s="639"/>
      <c r="R36" s="640">
        <v>1095094</v>
      </c>
      <c r="S36" s="641"/>
      <c r="T36" s="641"/>
      <c r="U36" s="641"/>
      <c r="V36" s="641"/>
      <c r="W36" s="641"/>
      <c r="X36" s="641"/>
      <c r="Y36" s="642"/>
      <c r="Z36" s="677">
        <v>1.4</v>
      </c>
      <c r="AA36" s="677"/>
      <c r="AB36" s="677"/>
      <c r="AC36" s="677"/>
      <c r="AD36" s="678" t="s">
        <v>138</v>
      </c>
      <c r="AE36" s="678"/>
      <c r="AF36" s="678"/>
      <c r="AG36" s="678"/>
      <c r="AH36" s="678"/>
      <c r="AI36" s="678"/>
      <c r="AJ36" s="678"/>
      <c r="AK36" s="678"/>
      <c r="AL36" s="643" t="s">
        <v>128</v>
      </c>
      <c r="AM36" s="644"/>
      <c r="AN36" s="644"/>
      <c r="AO36" s="679"/>
      <c r="AP36" s="235"/>
      <c r="AQ36" s="692" t="s">
        <v>327</v>
      </c>
      <c r="AR36" s="693"/>
      <c r="AS36" s="693"/>
      <c r="AT36" s="693"/>
      <c r="AU36" s="693"/>
      <c r="AV36" s="693"/>
      <c r="AW36" s="693"/>
      <c r="AX36" s="693"/>
      <c r="AY36" s="694"/>
      <c r="AZ36" s="695">
        <v>9809036</v>
      </c>
      <c r="BA36" s="696"/>
      <c r="BB36" s="696"/>
      <c r="BC36" s="696"/>
      <c r="BD36" s="696"/>
      <c r="BE36" s="696"/>
      <c r="BF36" s="697"/>
      <c r="BG36" s="698" t="s">
        <v>328</v>
      </c>
      <c r="BH36" s="699"/>
      <c r="BI36" s="699"/>
      <c r="BJ36" s="699"/>
      <c r="BK36" s="699"/>
      <c r="BL36" s="699"/>
      <c r="BM36" s="699"/>
      <c r="BN36" s="699"/>
      <c r="BO36" s="699"/>
      <c r="BP36" s="699"/>
      <c r="BQ36" s="699"/>
      <c r="BR36" s="699"/>
      <c r="BS36" s="699"/>
      <c r="BT36" s="699"/>
      <c r="BU36" s="700"/>
      <c r="BV36" s="695">
        <v>158169</v>
      </c>
      <c r="BW36" s="696"/>
      <c r="BX36" s="696"/>
      <c r="BY36" s="696"/>
      <c r="BZ36" s="696"/>
      <c r="CA36" s="696"/>
      <c r="CB36" s="697"/>
      <c r="CD36" s="673" t="s">
        <v>329</v>
      </c>
      <c r="CE36" s="674"/>
      <c r="CF36" s="674"/>
      <c r="CG36" s="674"/>
      <c r="CH36" s="674"/>
      <c r="CI36" s="674"/>
      <c r="CJ36" s="674"/>
      <c r="CK36" s="674"/>
      <c r="CL36" s="674"/>
      <c r="CM36" s="674"/>
      <c r="CN36" s="674"/>
      <c r="CO36" s="674"/>
      <c r="CP36" s="674"/>
      <c r="CQ36" s="675"/>
      <c r="CR36" s="640">
        <v>6333271</v>
      </c>
      <c r="CS36" s="641"/>
      <c r="CT36" s="641"/>
      <c r="CU36" s="641"/>
      <c r="CV36" s="641"/>
      <c r="CW36" s="641"/>
      <c r="CX36" s="641"/>
      <c r="CY36" s="642"/>
      <c r="CZ36" s="643">
        <v>8.4</v>
      </c>
      <c r="DA36" s="661"/>
      <c r="DB36" s="661"/>
      <c r="DC36" s="662"/>
      <c r="DD36" s="646">
        <v>5950367</v>
      </c>
      <c r="DE36" s="641"/>
      <c r="DF36" s="641"/>
      <c r="DG36" s="641"/>
      <c r="DH36" s="641"/>
      <c r="DI36" s="641"/>
      <c r="DJ36" s="641"/>
      <c r="DK36" s="642"/>
      <c r="DL36" s="646">
        <v>4860552</v>
      </c>
      <c r="DM36" s="641"/>
      <c r="DN36" s="641"/>
      <c r="DO36" s="641"/>
      <c r="DP36" s="641"/>
      <c r="DQ36" s="641"/>
      <c r="DR36" s="641"/>
      <c r="DS36" s="641"/>
      <c r="DT36" s="641"/>
      <c r="DU36" s="641"/>
      <c r="DV36" s="642"/>
      <c r="DW36" s="643">
        <v>11.5</v>
      </c>
      <c r="DX36" s="661"/>
      <c r="DY36" s="661"/>
      <c r="DZ36" s="661"/>
      <c r="EA36" s="661"/>
      <c r="EB36" s="661"/>
      <c r="EC36" s="676"/>
    </row>
    <row r="37" spans="2:133" ht="11.25" customHeight="1" x14ac:dyDescent="0.15">
      <c r="B37" s="637" t="s">
        <v>330</v>
      </c>
      <c r="C37" s="638"/>
      <c r="D37" s="638"/>
      <c r="E37" s="638"/>
      <c r="F37" s="638"/>
      <c r="G37" s="638"/>
      <c r="H37" s="638"/>
      <c r="I37" s="638"/>
      <c r="J37" s="638"/>
      <c r="K37" s="638"/>
      <c r="L37" s="638"/>
      <c r="M37" s="638"/>
      <c r="N37" s="638"/>
      <c r="O37" s="638"/>
      <c r="P37" s="638"/>
      <c r="Q37" s="639"/>
      <c r="R37" s="640">
        <v>1148586</v>
      </c>
      <c r="S37" s="641"/>
      <c r="T37" s="641"/>
      <c r="U37" s="641"/>
      <c r="V37" s="641"/>
      <c r="W37" s="641"/>
      <c r="X37" s="641"/>
      <c r="Y37" s="642"/>
      <c r="Z37" s="677">
        <v>1.5</v>
      </c>
      <c r="AA37" s="677"/>
      <c r="AB37" s="677"/>
      <c r="AC37" s="677"/>
      <c r="AD37" s="678" t="s">
        <v>128</v>
      </c>
      <c r="AE37" s="678"/>
      <c r="AF37" s="678"/>
      <c r="AG37" s="678"/>
      <c r="AH37" s="678"/>
      <c r="AI37" s="678"/>
      <c r="AJ37" s="678"/>
      <c r="AK37" s="678"/>
      <c r="AL37" s="643" t="s">
        <v>128</v>
      </c>
      <c r="AM37" s="644"/>
      <c r="AN37" s="644"/>
      <c r="AO37" s="679"/>
      <c r="AQ37" s="680" t="s">
        <v>331</v>
      </c>
      <c r="AR37" s="681"/>
      <c r="AS37" s="681"/>
      <c r="AT37" s="681"/>
      <c r="AU37" s="681"/>
      <c r="AV37" s="681"/>
      <c r="AW37" s="681"/>
      <c r="AX37" s="681"/>
      <c r="AY37" s="682"/>
      <c r="AZ37" s="640">
        <v>1952295</v>
      </c>
      <c r="BA37" s="641"/>
      <c r="BB37" s="641"/>
      <c r="BC37" s="641"/>
      <c r="BD37" s="659"/>
      <c r="BE37" s="659"/>
      <c r="BF37" s="683"/>
      <c r="BG37" s="673" t="s">
        <v>332</v>
      </c>
      <c r="BH37" s="674"/>
      <c r="BI37" s="674"/>
      <c r="BJ37" s="674"/>
      <c r="BK37" s="674"/>
      <c r="BL37" s="674"/>
      <c r="BM37" s="674"/>
      <c r="BN37" s="674"/>
      <c r="BO37" s="674"/>
      <c r="BP37" s="674"/>
      <c r="BQ37" s="674"/>
      <c r="BR37" s="674"/>
      <c r="BS37" s="674"/>
      <c r="BT37" s="674"/>
      <c r="BU37" s="675"/>
      <c r="BV37" s="640">
        <v>-17087</v>
      </c>
      <c r="BW37" s="641"/>
      <c r="BX37" s="641"/>
      <c r="BY37" s="641"/>
      <c r="BZ37" s="641"/>
      <c r="CA37" s="641"/>
      <c r="CB37" s="684"/>
      <c r="CD37" s="673" t="s">
        <v>333</v>
      </c>
      <c r="CE37" s="674"/>
      <c r="CF37" s="674"/>
      <c r="CG37" s="674"/>
      <c r="CH37" s="674"/>
      <c r="CI37" s="674"/>
      <c r="CJ37" s="674"/>
      <c r="CK37" s="674"/>
      <c r="CL37" s="674"/>
      <c r="CM37" s="674"/>
      <c r="CN37" s="674"/>
      <c r="CO37" s="674"/>
      <c r="CP37" s="674"/>
      <c r="CQ37" s="675"/>
      <c r="CR37" s="640">
        <v>886145</v>
      </c>
      <c r="CS37" s="659"/>
      <c r="CT37" s="659"/>
      <c r="CU37" s="659"/>
      <c r="CV37" s="659"/>
      <c r="CW37" s="659"/>
      <c r="CX37" s="659"/>
      <c r="CY37" s="660"/>
      <c r="CZ37" s="643">
        <v>1.2</v>
      </c>
      <c r="DA37" s="661"/>
      <c r="DB37" s="661"/>
      <c r="DC37" s="662"/>
      <c r="DD37" s="646">
        <v>886145</v>
      </c>
      <c r="DE37" s="659"/>
      <c r="DF37" s="659"/>
      <c r="DG37" s="659"/>
      <c r="DH37" s="659"/>
      <c r="DI37" s="659"/>
      <c r="DJ37" s="659"/>
      <c r="DK37" s="660"/>
      <c r="DL37" s="646">
        <v>773901</v>
      </c>
      <c r="DM37" s="659"/>
      <c r="DN37" s="659"/>
      <c r="DO37" s="659"/>
      <c r="DP37" s="659"/>
      <c r="DQ37" s="659"/>
      <c r="DR37" s="659"/>
      <c r="DS37" s="659"/>
      <c r="DT37" s="659"/>
      <c r="DU37" s="659"/>
      <c r="DV37" s="660"/>
      <c r="DW37" s="643">
        <v>1.8</v>
      </c>
      <c r="DX37" s="661"/>
      <c r="DY37" s="661"/>
      <c r="DZ37" s="661"/>
      <c r="EA37" s="661"/>
      <c r="EB37" s="661"/>
      <c r="EC37" s="676"/>
    </row>
    <row r="38" spans="2:133" ht="11.25" customHeight="1" x14ac:dyDescent="0.15">
      <c r="B38" s="637" t="s">
        <v>334</v>
      </c>
      <c r="C38" s="638"/>
      <c r="D38" s="638"/>
      <c r="E38" s="638"/>
      <c r="F38" s="638"/>
      <c r="G38" s="638"/>
      <c r="H38" s="638"/>
      <c r="I38" s="638"/>
      <c r="J38" s="638"/>
      <c r="K38" s="638"/>
      <c r="L38" s="638"/>
      <c r="M38" s="638"/>
      <c r="N38" s="638"/>
      <c r="O38" s="638"/>
      <c r="P38" s="638"/>
      <c r="Q38" s="639"/>
      <c r="R38" s="640">
        <v>2177150</v>
      </c>
      <c r="S38" s="641"/>
      <c r="T38" s="641"/>
      <c r="U38" s="641"/>
      <c r="V38" s="641"/>
      <c r="W38" s="641"/>
      <c r="X38" s="641"/>
      <c r="Y38" s="642"/>
      <c r="Z38" s="677">
        <v>2.8</v>
      </c>
      <c r="AA38" s="677"/>
      <c r="AB38" s="677"/>
      <c r="AC38" s="677"/>
      <c r="AD38" s="678">
        <v>12898</v>
      </c>
      <c r="AE38" s="678"/>
      <c r="AF38" s="678"/>
      <c r="AG38" s="678"/>
      <c r="AH38" s="678"/>
      <c r="AI38" s="678"/>
      <c r="AJ38" s="678"/>
      <c r="AK38" s="678"/>
      <c r="AL38" s="643">
        <v>0</v>
      </c>
      <c r="AM38" s="644"/>
      <c r="AN38" s="644"/>
      <c r="AO38" s="679"/>
      <c r="AQ38" s="680" t="s">
        <v>335</v>
      </c>
      <c r="AR38" s="681"/>
      <c r="AS38" s="681"/>
      <c r="AT38" s="681"/>
      <c r="AU38" s="681"/>
      <c r="AV38" s="681"/>
      <c r="AW38" s="681"/>
      <c r="AX38" s="681"/>
      <c r="AY38" s="682"/>
      <c r="AZ38" s="640">
        <v>1200522</v>
      </c>
      <c r="BA38" s="641"/>
      <c r="BB38" s="641"/>
      <c r="BC38" s="641"/>
      <c r="BD38" s="659"/>
      <c r="BE38" s="659"/>
      <c r="BF38" s="683"/>
      <c r="BG38" s="673" t="s">
        <v>336</v>
      </c>
      <c r="BH38" s="674"/>
      <c r="BI38" s="674"/>
      <c r="BJ38" s="674"/>
      <c r="BK38" s="674"/>
      <c r="BL38" s="674"/>
      <c r="BM38" s="674"/>
      <c r="BN38" s="674"/>
      <c r="BO38" s="674"/>
      <c r="BP38" s="674"/>
      <c r="BQ38" s="674"/>
      <c r="BR38" s="674"/>
      <c r="BS38" s="674"/>
      <c r="BT38" s="674"/>
      <c r="BU38" s="675"/>
      <c r="BV38" s="640">
        <v>24768</v>
      </c>
      <c r="BW38" s="641"/>
      <c r="BX38" s="641"/>
      <c r="BY38" s="641"/>
      <c r="BZ38" s="641"/>
      <c r="CA38" s="641"/>
      <c r="CB38" s="684"/>
      <c r="CD38" s="673" t="s">
        <v>337</v>
      </c>
      <c r="CE38" s="674"/>
      <c r="CF38" s="674"/>
      <c r="CG38" s="674"/>
      <c r="CH38" s="674"/>
      <c r="CI38" s="674"/>
      <c r="CJ38" s="674"/>
      <c r="CK38" s="674"/>
      <c r="CL38" s="674"/>
      <c r="CM38" s="674"/>
      <c r="CN38" s="674"/>
      <c r="CO38" s="674"/>
      <c r="CP38" s="674"/>
      <c r="CQ38" s="675"/>
      <c r="CR38" s="640">
        <v>6371410</v>
      </c>
      <c r="CS38" s="641"/>
      <c r="CT38" s="641"/>
      <c r="CU38" s="641"/>
      <c r="CV38" s="641"/>
      <c r="CW38" s="641"/>
      <c r="CX38" s="641"/>
      <c r="CY38" s="642"/>
      <c r="CZ38" s="643">
        <v>8.5</v>
      </c>
      <c r="DA38" s="661"/>
      <c r="DB38" s="661"/>
      <c r="DC38" s="662"/>
      <c r="DD38" s="646">
        <v>5139421</v>
      </c>
      <c r="DE38" s="641"/>
      <c r="DF38" s="641"/>
      <c r="DG38" s="641"/>
      <c r="DH38" s="641"/>
      <c r="DI38" s="641"/>
      <c r="DJ38" s="641"/>
      <c r="DK38" s="642"/>
      <c r="DL38" s="646">
        <v>5072627</v>
      </c>
      <c r="DM38" s="641"/>
      <c r="DN38" s="641"/>
      <c r="DO38" s="641"/>
      <c r="DP38" s="641"/>
      <c r="DQ38" s="641"/>
      <c r="DR38" s="641"/>
      <c r="DS38" s="641"/>
      <c r="DT38" s="641"/>
      <c r="DU38" s="641"/>
      <c r="DV38" s="642"/>
      <c r="DW38" s="643">
        <v>12</v>
      </c>
      <c r="DX38" s="661"/>
      <c r="DY38" s="661"/>
      <c r="DZ38" s="661"/>
      <c r="EA38" s="661"/>
      <c r="EB38" s="661"/>
      <c r="EC38" s="676"/>
    </row>
    <row r="39" spans="2:133" ht="11.25" customHeight="1" x14ac:dyDescent="0.15">
      <c r="B39" s="637" t="s">
        <v>338</v>
      </c>
      <c r="C39" s="638"/>
      <c r="D39" s="638"/>
      <c r="E39" s="638"/>
      <c r="F39" s="638"/>
      <c r="G39" s="638"/>
      <c r="H39" s="638"/>
      <c r="I39" s="638"/>
      <c r="J39" s="638"/>
      <c r="K39" s="638"/>
      <c r="L39" s="638"/>
      <c r="M39" s="638"/>
      <c r="N39" s="638"/>
      <c r="O39" s="638"/>
      <c r="P39" s="638"/>
      <c r="Q39" s="639"/>
      <c r="R39" s="640">
        <v>7780811</v>
      </c>
      <c r="S39" s="641"/>
      <c r="T39" s="641"/>
      <c r="U39" s="641"/>
      <c r="V39" s="641"/>
      <c r="W39" s="641"/>
      <c r="X39" s="641"/>
      <c r="Y39" s="642"/>
      <c r="Z39" s="677">
        <v>10.199999999999999</v>
      </c>
      <c r="AA39" s="677"/>
      <c r="AB39" s="677"/>
      <c r="AC39" s="677"/>
      <c r="AD39" s="678" t="s">
        <v>241</v>
      </c>
      <c r="AE39" s="678"/>
      <c r="AF39" s="678"/>
      <c r="AG39" s="678"/>
      <c r="AH39" s="678"/>
      <c r="AI39" s="678"/>
      <c r="AJ39" s="678"/>
      <c r="AK39" s="678"/>
      <c r="AL39" s="643" t="s">
        <v>138</v>
      </c>
      <c r="AM39" s="644"/>
      <c r="AN39" s="644"/>
      <c r="AO39" s="679"/>
      <c r="AQ39" s="680" t="s">
        <v>339</v>
      </c>
      <c r="AR39" s="681"/>
      <c r="AS39" s="681"/>
      <c r="AT39" s="681"/>
      <c r="AU39" s="681"/>
      <c r="AV39" s="681"/>
      <c r="AW39" s="681"/>
      <c r="AX39" s="681"/>
      <c r="AY39" s="682"/>
      <c r="AZ39" s="640">
        <v>239345</v>
      </c>
      <c r="BA39" s="641"/>
      <c r="BB39" s="641"/>
      <c r="BC39" s="641"/>
      <c r="BD39" s="659"/>
      <c r="BE39" s="659"/>
      <c r="BF39" s="683"/>
      <c r="BG39" s="673" t="s">
        <v>340</v>
      </c>
      <c r="BH39" s="674"/>
      <c r="BI39" s="674"/>
      <c r="BJ39" s="674"/>
      <c r="BK39" s="674"/>
      <c r="BL39" s="674"/>
      <c r="BM39" s="674"/>
      <c r="BN39" s="674"/>
      <c r="BO39" s="674"/>
      <c r="BP39" s="674"/>
      <c r="BQ39" s="674"/>
      <c r="BR39" s="674"/>
      <c r="BS39" s="674"/>
      <c r="BT39" s="674"/>
      <c r="BU39" s="675"/>
      <c r="BV39" s="640">
        <v>38210</v>
      </c>
      <c r="BW39" s="641"/>
      <c r="BX39" s="641"/>
      <c r="BY39" s="641"/>
      <c r="BZ39" s="641"/>
      <c r="CA39" s="641"/>
      <c r="CB39" s="684"/>
      <c r="CD39" s="673" t="s">
        <v>341</v>
      </c>
      <c r="CE39" s="674"/>
      <c r="CF39" s="674"/>
      <c r="CG39" s="674"/>
      <c r="CH39" s="674"/>
      <c r="CI39" s="674"/>
      <c r="CJ39" s="674"/>
      <c r="CK39" s="674"/>
      <c r="CL39" s="674"/>
      <c r="CM39" s="674"/>
      <c r="CN39" s="674"/>
      <c r="CO39" s="674"/>
      <c r="CP39" s="674"/>
      <c r="CQ39" s="675"/>
      <c r="CR39" s="640">
        <v>2162384</v>
      </c>
      <c r="CS39" s="659"/>
      <c r="CT39" s="659"/>
      <c r="CU39" s="659"/>
      <c r="CV39" s="659"/>
      <c r="CW39" s="659"/>
      <c r="CX39" s="659"/>
      <c r="CY39" s="660"/>
      <c r="CZ39" s="643">
        <v>2.9</v>
      </c>
      <c r="DA39" s="661"/>
      <c r="DB39" s="661"/>
      <c r="DC39" s="662"/>
      <c r="DD39" s="646">
        <v>2036998</v>
      </c>
      <c r="DE39" s="659"/>
      <c r="DF39" s="659"/>
      <c r="DG39" s="659"/>
      <c r="DH39" s="659"/>
      <c r="DI39" s="659"/>
      <c r="DJ39" s="659"/>
      <c r="DK39" s="660"/>
      <c r="DL39" s="646" t="s">
        <v>138</v>
      </c>
      <c r="DM39" s="659"/>
      <c r="DN39" s="659"/>
      <c r="DO39" s="659"/>
      <c r="DP39" s="659"/>
      <c r="DQ39" s="659"/>
      <c r="DR39" s="659"/>
      <c r="DS39" s="659"/>
      <c r="DT39" s="659"/>
      <c r="DU39" s="659"/>
      <c r="DV39" s="660"/>
      <c r="DW39" s="643" t="s">
        <v>138</v>
      </c>
      <c r="DX39" s="661"/>
      <c r="DY39" s="661"/>
      <c r="DZ39" s="661"/>
      <c r="EA39" s="661"/>
      <c r="EB39" s="661"/>
      <c r="EC39" s="676"/>
    </row>
    <row r="40" spans="2:133" ht="11.25" customHeight="1" x14ac:dyDescent="0.15">
      <c r="B40" s="637" t="s">
        <v>342</v>
      </c>
      <c r="C40" s="638"/>
      <c r="D40" s="638"/>
      <c r="E40" s="638"/>
      <c r="F40" s="638"/>
      <c r="G40" s="638"/>
      <c r="H40" s="638"/>
      <c r="I40" s="638"/>
      <c r="J40" s="638"/>
      <c r="K40" s="638"/>
      <c r="L40" s="638"/>
      <c r="M40" s="638"/>
      <c r="N40" s="638"/>
      <c r="O40" s="638"/>
      <c r="P40" s="638"/>
      <c r="Q40" s="639"/>
      <c r="R40" s="640" t="s">
        <v>241</v>
      </c>
      <c r="S40" s="641"/>
      <c r="T40" s="641"/>
      <c r="U40" s="641"/>
      <c r="V40" s="641"/>
      <c r="W40" s="641"/>
      <c r="X40" s="641"/>
      <c r="Y40" s="642"/>
      <c r="Z40" s="677" t="s">
        <v>241</v>
      </c>
      <c r="AA40" s="677"/>
      <c r="AB40" s="677"/>
      <c r="AC40" s="677"/>
      <c r="AD40" s="678" t="s">
        <v>138</v>
      </c>
      <c r="AE40" s="678"/>
      <c r="AF40" s="678"/>
      <c r="AG40" s="678"/>
      <c r="AH40" s="678"/>
      <c r="AI40" s="678"/>
      <c r="AJ40" s="678"/>
      <c r="AK40" s="678"/>
      <c r="AL40" s="643" t="s">
        <v>138</v>
      </c>
      <c r="AM40" s="644"/>
      <c r="AN40" s="644"/>
      <c r="AO40" s="679"/>
      <c r="AQ40" s="680" t="s">
        <v>343</v>
      </c>
      <c r="AR40" s="681"/>
      <c r="AS40" s="681"/>
      <c r="AT40" s="681"/>
      <c r="AU40" s="681"/>
      <c r="AV40" s="681"/>
      <c r="AW40" s="681"/>
      <c r="AX40" s="681"/>
      <c r="AY40" s="682"/>
      <c r="AZ40" s="640">
        <v>45072</v>
      </c>
      <c r="BA40" s="641"/>
      <c r="BB40" s="641"/>
      <c r="BC40" s="641"/>
      <c r="BD40" s="659"/>
      <c r="BE40" s="659"/>
      <c r="BF40" s="683"/>
      <c r="BG40" s="685" t="s">
        <v>344</v>
      </c>
      <c r="BH40" s="686"/>
      <c r="BI40" s="686"/>
      <c r="BJ40" s="686"/>
      <c r="BK40" s="686"/>
      <c r="BL40" s="236"/>
      <c r="BM40" s="674" t="s">
        <v>345</v>
      </c>
      <c r="BN40" s="674"/>
      <c r="BO40" s="674"/>
      <c r="BP40" s="674"/>
      <c r="BQ40" s="674"/>
      <c r="BR40" s="674"/>
      <c r="BS40" s="674"/>
      <c r="BT40" s="674"/>
      <c r="BU40" s="675"/>
      <c r="BV40" s="640">
        <v>97</v>
      </c>
      <c r="BW40" s="641"/>
      <c r="BX40" s="641"/>
      <c r="BY40" s="641"/>
      <c r="BZ40" s="641"/>
      <c r="CA40" s="641"/>
      <c r="CB40" s="684"/>
      <c r="CD40" s="673" t="s">
        <v>346</v>
      </c>
      <c r="CE40" s="674"/>
      <c r="CF40" s="674"/>
      <c r="CG40" s="674"/>
      <c r="CH40" s="674"/>
      <c r="CI40" s="674"/>
      <c r="CJ40" s="674"/>
      <c r="CK40" s="674"/>
      <c r="CL40" s="674"/>
      <c r="CM40" s="674"/>
      <c r="CN40" s="674"/>
      <c r="CO40" s="674"/>
      <c r="CP40" s="674"/>
      <c r="CQ40" s="675"/>
      <c r="CR40" s="640">
        <v>318610</v>
      </c>
      <c r="CS40" s="641"/>
      <c r="CT40" s="641"/>
      <c r="CU40" s="641"/>
      <c r="CV40" s="641"/>
      <c r="CW40" s="641"/>
      <c r="CX40" s="641"/>
      <c r="CY40" s="642"/>
      <c r="CZ40" s="643">
        <v>0.4</v>
      </c>
      <c r="DA40" s="661"/>
      <c r="DB40" s="661"/>
      <c r="DC40" s="662"/>
      <c r="DD40" s="646" t="s">
        <v>128</v>
      </c>
      <c r="DE40" s="641"/>
      <c r="DF40" s="641"/>
      <c r="DG40" s="641"/>
      <c r="DH40" s="641"/>
      <c r="DI40" s="641"/>
      <c r="DJ40" s="641"/>
      <c r="DK40" s="642"/>
      <c r="DL40" s="646" t="s">
        <v>128</v>
      </c>
      <c r="DM40" s="641"/>
      <c r="DN40" s="641"/>
      <c r="DO40" s="641"/>
      <c r="DP40" s="641"/>
      <c r="DQ40" s="641"/>
      <c r="DR40" s="641"/>
      <c r="DS40" s="641"/>
      <c r="DT40" s="641"/>
      <c r="DU40" s="641"/>
      <c r="DV40" s="642"/>
      <c r="DW40" s="643" t="s">
        <v>241</v>
      </c>
      <c r="DX40" s="661"/>
      <c r="DY40" s="661"/>
      <c r="DZ40" s="661"/>
      <c r="EA40" s="661"/>
      <c r="EB40" s="661"/>
      <c r="EC40" s="676"/>
    </row>
    <row r="41" spans="2:133" ht="11.25" customHeight="1" x14ac:dyDescent="0.15">
      <c r="B41" s="637" t="s">
        <v>347</v>
      </c>
      <c r="C41" s="638"/>
      <c r="D41" s="638"/>
      <c r="E41" s="638"/>
      <c r="F41" s="638"/>
      <c r="G41" s="638"/>
      <c r="H41" s="638"/>
      <c r="I41" s="638"/>
      <c r="J41" s="638"/>
      <c r="K41" s="638"/>
      <c r="L41" s="638"/>
      <c r="M41" s="638"/>
      <c r="N41" s="638"/>
      <c r="O41" s="638"/>
      <c r="P41" s="638"/>
      <c r="Q41" s="639"/>
      <c r="R41" s="640">
        <v>2620611</v>
      </c>
      <c r="S41" s="641"/>
      <c r="T41" s="641"/>
      <c r="U41" s="641"/>
      <c r="V41" s="641"/>
      <c r="W41" s="641"/>
      <c r="X41" s="641"/>
      <c r="Y41" s="642"/>
      <c r="Z41" s="677">
        <v>3.4</v>
      </c>
      <c r="AA41" s="677"/>
      <c r="AB41" s="677"/>
      <c r="AC41" s="677"/>
      <c r="AD41" s="678" t="s">
        <v>138</v>
      </c>
      <c r="AE41" s="678"/>
      <c r="AF41" s="678"/>
      <c r="AG41" s="678"/>
      <c r="AH41" s="678"/>
      <c r="AI41" s="678"/>
      <c r="AJ41" s="678"/>
      <c r="AK41" s="678"/>
      <c r="AL41" s="643" t="s">
        <v>241</v>
      </c>
      <c r="AM41" s="644"/>
      <c r="AN41" s="644"/>
      <c r="AO41" s="679"/>
      <c r="AQ41" s="680" t="s">
        <v>348</v>
      </c>
      <c r="AR41" s="681"/>
      <c r="AS41" s="681"/>
      <c r="AT41" s="681"/>
      <c r="AU41" s="681"/>
      <c r="AV41" s="681"/>
      <c r="AW41" s="681"/>
      <c r="AX41" s="681"/>
      <c r="AY41" s="682"/>
      <c r="AZ41" s="640">
        <v>1653706</v>
      </c>
      <c r="BA41" s="641"/>
      <c r="BB41" s="641"/>
      <c r="BC41" s="641"/>
      <c r="BD41" s="659"/>
      <c r="BE41" s="659"/>
      <c r="BF41" s="683"/>
      <c r="BG41" s="685"/>
      <c r="BH41" s="686"/>
      <c r="BI41" s="686"/>
      <c r="BJ41" s="686"/>
      <c r="BK41" s="686"/>
      <c r="BL41" s="236"/>
      <c r="BM41" s="674" t="s">
        <v>349</v>
      </c>
      <c r="BN41" s="674"/>
      <c r="BO41" s="674"/>
      <c r="BP41" s="674"/>
      <c r="BQ41" s="674"/>
      <c r="BR41" s="674"/>
      <c r="BS41" s="674"/>
      <c r="BT41" s="674"/>
      <c r="BU41" s="675"/>
      <c r="BV41" s="640" t="s">
        <v>128</v>
      </c>
      <c r="BW41" s="641"/>
      <c r="BX41" s="641"/>
      <c r="BY41" s="641"/>
      <c r="BZ41" s="641"/>
      <c r="CA41" s="641"/>
      <c r="CB41" s="684"/>
      <c r="CD41" s="673" t="s">
        <v>350</v>
      </c>
      <c r="CE41" s="674"/>
      <c r="CF41" s="674"/>
      <c r="CG41" s="674"/>
      <c r="CH41" s="674"/>
      <c r="CI41" s="674"/>
      <c r="CJ41" s="674"/>
      <c r="CK41" s="674"/>
      <c r="CL41" s="674"/>
      <c r="CM41" s="674"/>
      <c r="CN41" s="674"/>
      <c r="CO41" s="674"/>
      <c r="CP41" s="674"/>
      <c r="CQ41" s="675"/>
      <c r="CR41" s="640" t="s">
        <v>138</v>
      </c>
      <c r="CS41" s="659"/>
      <c r="CT41" s="659"/>
      <c r="CU41" s="659"/>
      <c r="CV41" s="659"/>
      <c r="CW41" s="659"/>
      <c r="CX41" s="659"/>
      <c r="CY41" s="660"/>
      <c r="CZ41" s="643" t="s">
        <v>241</v>
      </c>
      <c r="DA41" s="661"/>
      <c r="DB41" s="661"/>
      <c r="DC41" s="662"/>
      <c r="DD41" s="646" t="s">
        <v>128</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351</v>
      </c>
      <c r="C42" s="622"/>
      <c r="D42" s="622"/>
      <c r="E42" s="622"/>
      <c r="F42" s="622"/>
      <c r="G42" s="622"/>
      <c r="H42" s="622"/>
      <c r="I42" s="622"/>
      <c r="J42" s="622"/>
      <c r="K42" s="622"/>
      <c r="L42" s="622"/>
      <c r="M42" s="622"/>
      <c r="N42" s="622"/>
      <c r="O42" s="622"/>
      <c r="P42" s="622"/>
      <c r="Q42" s="623"/>
      <c r="R42" s="624">
        <v>76414042</v>
      </c>
      <c r="S42" s="663"/>
      <c r="T42" s="663"/>
      <c r="U42" s="663"/>
      <c r="V42" s="663"/>
      <c r="W42" s="663"/>
      <c r="X42" s="663"/>
      <c r="Y42" s="665"/>
      <c r="Z42" s="666">
        <v>100</v>
      </c>
      <c r="AA42" s="666"/>
      <c r="AB42" s="666"/>
      <c r="AC42" s="666"/>
      <c r="AD42" s="667">
        <v>39700058</v>
      </c>
      <c r="AE42" s="667"/>
      <c r="AF42" s="667"/>
      <c r="AG42" s="667"/>
      <c r="AH42" s="667"/>
      <c r="AI42" s="667"/>
      <c r="AJ42" s="667"/>
      <c r="AK42" s="667"/>
      <c r="AL42" s="627">
        <v>100</v>
      </c>
      <c r="AM42" s="668"/>
      <c r="AN42" s="668"/>
      <c r="AO42" s="669"/>
      <c r="AQ42" s="670" t="s">
        <v>352</v>
      </c>
      <c r="AR42" s="671"/>
      <c r="AS42" s="671"/>
      <c r="AT42" s="671"/>
      <c r="AU42" s="671"/>
      <c r="AV42" s="671"/>
      <c r="AW42" s="671"/>
      <c r="AX42" s="671"/>
      <c r="AY42" s="672"/>
      <c r="AZ42" s="624">
        <v>4718096</v>
      </c>
      <c r="BA42" s="663"/>
      <c r="BB42" s="663"/>
      <c r="BC42" s="663"/>
      <c r="BD42" s="625"/>
      <c r="BE42" s="625"/>
      <c r="BF42" s="689"/>
      <c r="BG42" s="687"/>
      <c r="BH42" s="688"/>
      <c r="BI42" s="688"/>
      <c r="BJ42" s="688"/>
      <c r="BK42" s="688"/>
      <c r="BL42" s="237"/>
      <c r="BM42" s="690" t="s">
        <v>353</v>
      </c>
      <c r="BN42" s="690"/>
      <c r="BO42" s="690"/>
      <c r="BP42" s="690"/>
      <c r="BQ42" s="690"/>
      <c r="BR42" s="690"/>
      <c r="BS42" s="690"/>
      <c r="BT42" s="690"/>
      <c r="BU42" s="691"/>
      <c r="BV42" s="624">
        <v>339</v>
      </c>
      <c r="BW42" s="663"/>
      <c r="BX42" s="663"/>
      <c r="BY42" s="663"/>
      <c r="BZ42" s="663"/>
      <c r="CA42" s="663"/>
      <c r="CB42" s="664"/>
      <c r="CD42" s="637" t="s">
        <v>354</v>
      </c>
      <c r="CE42" s="638"/>
      <c r="CF42" s="638"/>
      <c r="CG42" s="638"/>
      <c r="CH42" s="638"/>
      <c r="CI42" s="638"/>
      <c r="CJ42" s="638"/>
      <c r="CK42" s="638"/>
      <c r="CL42" s="638"/>
      <c r="CM42" s="638"/>
      <c r="CN42" s="638"/>
      <c r="CO42" s="638"/>
      <c r="CP42" s="638"/>
      <c r="CQ42" s="639"/>
      <c r="CR42" s="640">
        <v>7995196</v>
      </c>
      <c r="CS42" s="641"/>
      <c r="CT42" s="641"/>
      <c r="CU42" s="641"/>
      <c r="CV42" s="641"/>
      <c r="CW42" s="641"/>
      <c r="CX42" s="641"/>
      <c r="CY42" s="642"/>
      <c r="CZ42" s="643">
        <v>10.6</v>
      </c>
      <c r="DA42" s="644"/>
      <c r="DB42" s="644"/>
      <c r="DC42" s="645"/>
      <c r="DD42" s="646">
        <v>1219149</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355</v>
      </c>
      <c r="CE43" s="638"/>
      <c r="CF43" s="638"/>
      <c r="CG43" s="638"/>
      <c r="CH43" s="638"/>
      <c r="CI43" s="638"/>
      <c r="CJ43" s="638"/>
      <c r="CK43" s="638"/>
      <c r="CL43" s="638"/>
      <c r="CM43" s="638"/>
      <c r="CN43" s="638"/>
      <c r="CO43" s="638"/>
      <c r="CP43" s="638"/>
      <c r="CQ43" s="639"/>
      <c r="CR43" s="640">
        <v>140601</v>
      </c>
      <c r="CS43" s="659"/>
      <c r="CT43" s="659"/>
      <c r="CU43" s="659"/>
      <c r="CV43" s="659"/>
      <c r="CW43" s="659"/>
      <c r="CX43" s="659"/>
      <c r="CY43" s="660"/>
      <c r="CZ43" s="643">
        <v>0.2</v>
      </c>
      <c r="DA43" s="661"/>
      <c r="DB43" s="661"/>
      <c r="DC43" s="662"/>
      <c r="DD43" s="646">
        <v>140601</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303</v>
      </c>
      <c r="CE44" s="654"/>
      <c r="CF44" s="637" t="s">
        <v>356</v>
      </c>
      <c r="CG44" s="638"/>
      <c r="CH44" s="638"/>
      <c r="CI44" s="638"/>
      <c r="CJ44" s="638"/>
      <c r="CK44" s="638"/>
      <c r="CL44" s="638"/>
      <c r="CM44" s="638"/>
      <c r="CN44" s="638"/>
      <c r="CO44" s="638"/>
      <c r="CP44" s="638"/>
      <c r="CQ44" s="639"/>
      <c r="CR44" s="640">
        <v>7952223</v>
      </c>
      <c r="CS44" s="641"/>
      <c r="CT44" s="641"/>
      <c r="CU44" s="641"/>
      <c r="CV44" s="641"/>
      <c r="CW44" s="641"/>
      <c r="CX44" s="641"/>
      <c r="CY44" s="642"/>
      <c r="CZ44" s="643">
        <v>10.5</v>
      </c>
      <c r="DA44" s="644"/>
      <c r="DB44" s="644"/>
      <c r="DC44" s="645"/>
      <c r="DD44" s="646">
        <v>1218451</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357</v>
      </c>
      <c r="CG45" s="638"/>
      <c r="CH45" s="638"/>
      <c r="CI45" s="638"/>
      <c r="CJ45" s="638"/>
      <c r="CK45" s="638"/>
      <c r="CL45" s="638"/>
      <c r="CM45" s="638"/>
      <c r="CN45" s="638"/>
      <c r="CO45" s="638"/>
      <c r="CP45" s="638"/>
      <c r="CQ45" s="639"/>
      <c r="CR45" s="640">
        <v>1752949</v>
      </c>
      <c r="CS45" s="659"/>
      <c r="CT45" s="659"/>
      <c r="CU45" s="659"/>
      <c r="CV45" s="659"/>
      <c r="CW45" s="659"/>
      <c r="CX45" s="659"/>
      <c r="CY45" s="660"/>
      <c r="CZ45" s="643">
        <v>2.2999999999999998</v>
      </c>
      <c r="DA45" s="661"/>
      <c r="DB45" s="661"/>
      <c r="DC45" s="662"/>
      <c r="DD45" s="646">
        <v>65058</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359</v>
      </c>
      <c r="CG46" s="638"/>
      <c r="CH46" s="638"/>
      <c r="CI46" s="638"/>
      <c r="CJ46" s="638"/>
      <c r="CK46" s="638"/>
      <c r="CL46" s="638"/>
      <c r="CM46" s="638"/>
      <c r="CN46" s="638"/>
      <c r="CO46" s="638"/>
      <c r="CP46" s="638"/>
      <c r="CQ46" s="639"/>
      <c r="CR46" s="640">
        <v>6173724</v>
      </c>
      <c r="CS46" s="641"/>
      <c r="CT46" s="641"/>
      <c r="CU46" s="641"/>
      <c r="CV46" s="641"/>
      <c r="CW46" s="641"/>
      <c r="CX46" s="641"/>
      <c r="CY46" s="642"/>
      <c r="CZ46" s="643">
        <v>8.1999999999999993</v>
      </c>
      <c r="DA46" s="644"/>
      <c r="DB46" s="644"/>
      <c r="DC46" s="645"/>
      <c r="DD46" s="646">
        <v>1146543</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361</v>
      </c>
      <c r="CG47" s="638"/>
      <c r="CH47" s="638"/>
      <c r="CI47" s="638"/>
      <c r="CJ47" s="638"/>
      <c r="CK47" s="638"/>
      <c r="CL47" s="638"/>
      <c r="CM47" s="638"/>
      <c r="CN47" s="638"/>
      <c r="CO47" s="638"/>
      <c r="CP47" s="638"/>
      <c r="CQ47" s="639"/>
      <c r="CR47" s="640">
        <v>42973</v>
      </c>
      <c r="CS47" s="659"/>
      <c r="CT47" s="659"/>
      <c r="CU47" s="659"/>
      <c r="CV47" s="659"/>
      <c r="CW47" s="659"/>
      <c r="CX47" s="659"/>
      <c r="CY47" s="660"/>
      <c r="CZ47" s="643">
        <v>0.1</v>
      </c>
      <c r="DA47" s="661"/>
      <c r="DB47" s="661"/>
      <c r="DC47" s="662"/>
      <c r="DD47" s="646">
        <v>698</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362</v>
      </c>
      <c r="CD48" s="657"/>
      <c r="CE48" s="658"/>
      <c r="CF48" s="637" t="s">
        <v>363</v>
      </c>
      <c r="CG48" s="638"/>
      <c r="CH48" s="638"/>
      <c r="CI48" s="638"/>
      <c r="CJ48" s="638"/>
      <c r="CK48" s="638"/>
      <c r="CL48" s="638"/>
      <c r="CM48" s="638"/>
      <c r="CN48" s="638"/>
      <c r="CO48" s="638"/>
      <c r="CP48" s="638"/>
      <c r="CQ48" s="639"/>
      <c r="CR48" s="640" t="s">
        <v>128</v>
      </c>
      <c r="CS48" s="641"/>
      <c r="CT48" s="641"/>
      <c r="CU48" s="641"/>
      <c r="CV48" s="641"/>
      <c r="CW48" s="641"/>
      <c r="CX48" s="641"/>
      <c r="CY48" s="642"/>
      <c r="CZ48" s="643" t="s">
        <v>128</v>
      </c>
      <c r="DA48" s="644"/>
      <c r="DB48" s="644"/>
      <c r="DC48" s="645"/>
      <c r="DD48" s="646" t="s">
        <v>128</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364</v>
      </c>
      <c r="CE49" s="622"/>
      <c r="CF49" s="622"/>
      <c r="CG49" s="622"/>
      <c r="CH49" s="622"/>
      <c r="CI49" s="622"/>
      <c r="CJ49" s="622"/>
      <c r="CK49" s="622"/>
      <c r="CL49" s="622"/>
      <c r="CM49" s="622"/>
      <c r="CN49" s="622"/>
      <c r="CO49" s="622"/>
      <c r="CP49" s="622"/>
      <c r="CQ49" s="623"/>
      <c r="CR49" s="624">
        <v>75399871</v>
      </c>
      <c r="CS49" s="625"/>
      <c r="CT49" s="625"/>
      <c r="CU49" s="625"/>
      <c r="CV49" s="625"/>
      <c r="CW49" s="625"/>
      <c r="CX49" s="625"/>
      <c r="CY49" s="626"/>
      <c r="CZ49" s="627">
        <v>100</v>
      </c>
      <c r="DA49" s="628"/>
      <c r="DB49" s="628"/>
      <c r="DC49" s="629"/>
      <c r="DD49" s="630">
        <v>47216288</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VYwiDDu7wG1l03wiIl9rza1YVtGMH8XYoGqR1lJGD2JNbt0FdWAyDPJTebCHIxFP32h5oXddqJZRC/fQ6Ytv/A==" saltValue="3tC4EI4ZWHJ2of3bFk5gJ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366</v>
      </c>
      <c r="DK2" s="1166"/>
      <c r="DL2" s="1166"/>
      <c r="DM2" s="1166"/>
      <c r="DN2" s="1166"/>
      <c r="DO2" s="1167"/>
      <c r="DP2" s="250"/>
      <c r="DQ2" s="1165" t="s">
        <v>367</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368</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370</v>
      </c>
      <c r="B5" s="1051"/>
      <c r="C5" s="1051"/>
      <c r="D5" s="1051"/>
      <c r="E5" s="1051"/>
      <c r="F5" s="1051"/>
      <c r="G5" s="1051"/>
      <c r="H5" s="1051"/>
      <c r="I5" s="1051"/>
      <c r="J5" s="1051"/>
      <c r="K5" s="1051"/>
      <c r="L5" s="1051"/>
      <c r="M5" s="1051"/>
      <c r="N5" s="1051"/>
      <c r="O5" s="1051"/>
      <c r="P5" s="1052"/>
      <c r="Q5" s="1056" t="s">
        <v>371</v>
      </c>
      <c r="R5" s="1057"/>
      <c r="S5" s="1057"/>
      <c r="T5" s="1057"/>
      <c r="U5" s="1058"/>
      <c r="V5" s="1056" t="s">
        <v>372</v>
      </c>
      <c r="W5" s="1057"/>
      <c r="X5" s="1057"/>
      <c r="Y5" s="1057"/>
      <c r="Z5" s="1058"/>
      <c r="AA5" s="1056" t="s">
        <v>373</v>
      </c>
      <c r="AB5" s="1057"/>
      <c r="AC5" s="1057"/>
      <c r="AD5" s="1057"/>
      <c r="AE5" s="1057"/>
      <c r="AF5" s="1168" t="s">
        <v>374</v>
      </c>
      <c r="AG5" s="1057"/>
      <c r="AH5" s="1057"/>
      <c r="AI5" s="1057"/>
      <c r="AJ5" s="1072"/>
      <c r="AK5" s="1057" t="s">
        <v>375</v>
      </c>
      <c r="AL5" s="1057"/>
      <c r="AM5" s="1057"/>
      <c r="AN5" s="1057"/>
      <c r="AO5" s="1058"/>
      <c r="AP5" s="1056" t="s">
        <v>376</v>
      </c>
      <c r="AQ5" s="1057"/>
      <c r="AR5" s="1057"/>
      <c r="AS5" s="1057"/>
      <c r="AT5" s="1058"/>
      <c r="AU5" s="1056" t="s">
        <v>377</v>
      </c>
      <c r="AV5" s="1057"/>
      <c r="AW5" s="1057"/>
      <c r="AX5" s="1057"/>
      <c r="AY5" s="1072"/>
      <c r="AZ5" s="257"/>
      <c r="BA5" s="257"/>
      <c r="BB5" s="257"/>
      <c r="BC5" s="257"/>
      <c r="BD5" s="257"/>
      <c r="BE5" s="258"/>
      <c r="BF5" s="258"/>
      <c r="BG5" s="258"/>
      <c r="BH5" s="258"/>
      <c r="BI5" s="258"/>
      <c r="BJ5" s="258"/>
      <c r="BK5" s="258"/>
      <c r="BL5" s="258"/>
      <c r="BM5" s="258"/>
      <c r="BN5" s="258"/>
      <c r="BO5" s="258"/>
      <c r="BP5" s="258"/>
      <c r="BQ5" s="1050" t="s">
        <v>378</v>
      </c>
      <c r="BR5" s="1051"/>
      <c r="BS5" s="1051"/>
      <c r="BT5" s="1051"/>
      <c r="BU5" s="1051"/>
      <c r="BV5" s="1051"/>
      <c r="BW5" s="1051"/>
      <c r="BX5" s="1051"/>
      <c r="BY5" s="1051"/>
      <c r="BZ5" s="1051"/>
      <c r="CA5" s="1051"/>
      <c r="CB5" s="1051"/>
      <c r="CC5" s="1051"/>
      <c r="CD5" s="1051"/>
      <c r="CE5" s="1051"/>
      <c r="CF5" s="1051"/>
      <c r="CG5" s="1052"/>
      <c r="CH5" s="1056" t="s">
        <v>379</v>
      </c>
      <c r="CI5" s="1057"/>
      <c r="CJ5" s="1057"/>
      <c r="CK5" s="1057"/>
      <c r="CL5" s="1058"/>
      <c r="CM5" s="1056" t="s">
        <v>380</v>
      </c>
      <c r="CN5" s="1057"/>
      <c r="CO5" s="1057"/>
      <c r="CP5" s="1057"/>
      <c r="CQ5" s="1058"/>
      <c r="CR5" s="1056" t="s">
        <v>381</v>
      </c>
      <c r="CS5" s="1057"/>
      <c r="CT5" s="1057"/>
      <c r="CU5" s="1057"/>
      <c r="CV5" s="1058"/>
      <c r="CW5" s="1056" t="s">
        <v>382</v>
      </c>
      <c r="CX5" s="1057"/>
      <c r="CY5" s="1057"/>
      <c r="CZ5" s="1057"/>
      <c r="DA5" s="1058"/>
      <c r="DB5" s="1056" t="s">
        <v>383</v>
      </c>
      <c r="DC5" s="1057"/>
      <c r="DD5" s="1057"/>
      <c r="DE5" s="1057"/>
      <c r="DF5" s="1058"/>
      <c r="DG5" s="1153" t="s">
        <v>384</v>
      </c>
      <c r="DH5" s="1154"/>
      <c r="DI5" s="1154"/>
      <c r="DJ5" s="1154"/>
      <c r="DK5" s="1155"/>
      <c r="DL5" s="1153" t="s">
        <v>385</v>
      </c>
      <c r="DM5" s="1154"/>
      <c r="DN5" s="1154"/>
      <c r="DO5" s="1154"/>
      <c r="DP5" s="1155"/>
      <c r="DQ5" s="1056" t="s">
        <v>386</v>
      </c>
      <c r="DR5" s="1057"/>
      <c r="DS5" s="1057"/>
      <c r="DT5" s="1057"/>
      <c r="DU5" s="1058"/>
      <c r="DV5" s="1056" t="s">
        <v>377</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387</v>
      </c>
      <c r="C7" s="1106"/>
      <c r="D7" s="1106"/>
      <c r="E7" s="1106"/>
      <c r="F7" s="1106"/>
      <c r="G7" s="1106"/>
      <c r="H7" s="1106"/>
      <c r="I7" s="1106"/>
      <c r="J7" s="1106"/>
      <c r="K7" s="1106"/>
      <c r="L7" s="1106"/>
      <c r="M7" s="1106"/>
      <c r="N7" s="1106"/>
      <c r="O7" s="1106"/>
      <c r="P7" s="1107"/>
      <c r="Q7" s="1159">
        <v>76426</v>
      </c>
      <c r="R7" s="1160"/>
      <c r="S7" s="1160"/>
      <c r="T7" s="1160"/>
      <c r="U7" s="1160"/>
      <c r="V7" s="1160">
        <v>75412</v>
      </c>
      <c r="W7" s="1160"/>
      <c r="X7" s="1160"/>
      <c r="Y7" s="1160"/>
      <c r="Z7" s="1160"/>
      <c r="AA7" s="1160">
        <v>1014</v>
      </c>
      <c r="AB7" s="1160"/>
      <c r="AC7" s="1160"/>
      <c r="AD7" s="1160"/>
      <c r="AE7" s="1161"/>
      <c r="AF7" s="1162">
        <v>770</v>
      </c>
      <c r="AG7" s="1163"/>
      <c r="AH7" s="1163"/>
      <c r="AI7" s="1163"/>
      <c r="AJ7" s="1164"/>
      <c r="AK7" s="1146">
        <v>1495</v>
      </c>
      <c r="AL7" s="1147"/>
      <c r="AM7" s="1147"/>
      <c r="AN7" s="1147"/>
      <c r="AO7" s="1147"/>
      <c r="AP7" s="1147">
        <v>59634</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588</v>
      </c>
      <c r="BT7" s="1151"/>
      <c r="BU7" s="1151"/>
      <c r="BV7" s="1151"/>
      <c r="BW7" s="1151"/>
      <c r="BX7" s="1151"/>
      <c r="BY7" s="1151"/>
      <c r="BZ7" s="1151"/>
      <c r="CA7" s="1151"/>
      <c r="CB7" s="1151"/>
      <c r="CC7" s="1151"/>
      <c r="CD7" s="1151"/>
      <c r="CE7" s="1151"/>
      <c r="CF7" s="1151"/>
      <c r="CG7" s="1152"/>
      <c r="CH7" s="1143">
        <v>-8</v>
      </c>
      <c r="CI7" s="1144"/>
      <c r="CJ7" s="1144"/>
      <c r="CK7" s="1144"/>
      <c r="CL7" s="1145"/>
      <c r="CM7" s="1143">
        <v>568</v>
      </c>
      <c r="CN7" s="1144"/>
      <c r="CO7" s="1144"/>
      <c r="CP7" s="1144"/>
      <c r="CQ7" s="1145"/>
      <c r="CR7" s="1143">
        <v>30</v>
      </c>
      <c r="CS7" s="1144"/>
      <c r="CT7" s="1144"/>
      <c r="CU7" s="1144"/>
      <c r="CV7" s="1145"/>
      <c r="CW7" s="1143">
        <v>51</v>
      </c>
      <c r="CX7" s="1144"/>
      <c r="CY7" s="1144"/>
      <c r="CZ7" s="1144"/>
      <c r="DA7" s="1145"/>
      <c r="DB7" s="1143" t="s">
        <v>524</v>
      </c>
      <c r="DC7" s="1144"/>
      <c r="DD7" s="1144"/>
      <c r="DE7" s="1144"/>
      <c r="DF7" s="1145"/>
      <c r="DG7" s="1143" t="s">
        <v>524</v>
      </c>
      <c r="DH7" s="1144"/>
      <c r="DI7" s="1144"/>
      <c r="DJ7" s="1144"/>
      <c r="DK7" s="1145"/>
      <c r="DL7" s="1143" t="s">
        <v>524</v>
      </c>
      <c r="DM7" s="1144"/>
      <c r="DN7" s="1144"/>
      <c r="DO7" s="1144"/>
      <c r="DP7" s="1145"/>
      <c r="DQ7" s="1143" t="s">
        <v>524</v>
      </c>
      <c r="DR7" s="1144"/>
      <c r="DS7" s="1144"/>
      <c r="DT7" s="1144"/>
      <c r="DU7" s="1145"/>
      <c r="DV7" s="1170"/>
      <c r="DW7" s="1171"/>
      <c r="DX7" s="1171"/>
      <c r="DY7" s="1171"/>
      <c r="DZ7" s="1172"/>
      <c r="EA7" s="255"/>
    </row>
    <row r="8" spans="1:131" s="256" customFormat="1" ht="26.25" customHeight="1" x14ac:dyDescent="0.15">
      <c r="A8" s="262">
        <v>2</v>
      </c>
      <c r="B8" s="1092" t="s">
        <v>388</v>
      </c>
      <c r="C8" s="1093"/>
      <c r="D8" s="1093"/>
      <c r="E8" s="1093"/>
      <c r="F8" s="1093"/>
      <c r="G8" s="1093"/>
      <c r="H8" s="1093"/>
      <c r="I8" s="1093"/>
      <c r="J8" s="1093"/>
      <c r="K8" s="1093"/>
      <c r="L8" s="1093"/>
      <c r="M8" s="1093"/>
      <c r="N8" s="1093"/>
      <c r="O8" s="1093"/>
      <c r="P8" s="1094"/>
      <c r="Q8" s="1098">
        <v>31</v>
      </c>
      <c r="R8" s="1099"/>
      <c r="S8" s="1099"/>
      <c r="T8" s="1099"/>
      <c r="U8" s="1099"/>
      <c r="V8" s="1099">
        <v>13</v>
      </c>
      <c r="W8" s="1099"/>
      <c r="X8" s="1099"/>
      <c r="Y8" s="1099"/>
      <c r="Z8" s="1099"/>
      <c r="AA8" s="1099">
        <v>0</v>
      </c>
      <c r="AB8" s="1099"/>
      <c r="AC8" s="1099"/>
      <c r="AD8" s="1099"/>
      <c r="AE8" s="1100"/>
      <c r="AF8" s="1074">
        <v>0</v>
      </c>
      <c r="AG8" s="1075"/>
      <c r="AH8" s="1075"/>
      <c r="AI8" s="1075"/>
      <c r="AJ8" s="1076"/>
      <c r="AK8" s="1141" t="s">
        <v>598</v>
      </c>
      <c r="AL8" s="1142"/>
      <c r="AM8" s="1142"/>
      <c r="AN8" s="1142"/>
      <c r="AO8" s="1142"/>
      <c r="AP8" s="1142" t="s">
        <v>598</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589</v>
      </c>
      <c r="BT8" s="1070"/>
      <c r="BU8" s="1070"/>
      <c r="BV8" s="1070"/>
      <c r="BW8" s="1070"/>
      <c r="BX8" s="1070"/>
      <c r="BY8" s="1070"/>
      <c r="BZ8" s="1070"/>
      <c r="CA8" s="1070"/>
      <c r="CB8" s="1070"/>
      <c r="CC8" s="1070"/>
      <c r="CD8" s="1070"/>
      <c r="CE8" s="1070"/>
      <c r="CF8" s="1070"/>
      <c r="CG8" s="1071"/>
      <c r="CH8" s="1044">
        <v>-10</v>
      </c>
      <c r="CI8" s="1045"/>
      <c r="CJ8" s="1045"/>
      <c r="CK8" s="1045"/>
      <c r="CL8" s="1046"/>
      <c r="CM8" s="1044">
        <v>405</v>
      </c>
      <c r="CN8" s="1045"/>
      <c r="CO8" s="1045"/>
      <c r="CP8" s="1045"/>
      <c r="CQ8" s="1046"/>
      <c r="CR8" s="1044">
        <v>310</v>
      </c>
      <c r="CS8" s="1045"/>
      <c r="CT8" s="1045"/>
      <c r="CU8" s="1045"/>
      <c r="CV8" s="1046"/>
      <c r="CW8" s="1044">
        <v>63</v>
      </c>
      <c r="CX8" s="1045"/>
      <c r="CY8" s="1045"/>
      <c r="CZ8" s="1045"/>
      <c r="DA8" s="1046"/>
      <c r="DB8" s="1044" t="s">
        <v>524</v>
      </c>
      <c r="DC8" s="1045"/>
      <c r="DD8" s="1045"/>
      <c r="DE8" s="1045"/>
      <c r="DF8" s="1046"/>
      <c r="DG8" s="1044" t="s">
        <v>524</v>
      </c>
      <c r="DH8" s="1045"/>
      <c r="DI8" s="1045"/>
      <c r="DJ8" s="1045"/>
      <c r="DK8" s="1046"/>
      <c r="DL8" s="1044" t="s">
        <v>524</v>
      </c>
      <c r="DM8" s="1045"/>
      <c r="DN8" s="1045"/>
      <c r="DO8" s="1045"/>
      <c r="DP8" s="1046"/>
      <c r="DQ8" s="1044" t="s">
        <v>524</v>
      </c>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590</v>
      </c>
      <c r="BT9" s="1070"/>
      <c r="BU9" s="1070"/>
      <c r="BV9" s="1070"/>
      <c r="BW9" s="1070"/>
      <c r="BX9" s="1070"/>
      <c r="BY9" s="1070"/>
      <c r="BZ9" s="1070"/>
      <c r="CA9" s="1070"/>
      <c r="CB9" s="1070"/>
      <c r="CC9" s="1070"/>
      <c r="CD9" s="1070"/>
      <c r="CE9" s="1070"/>
      <c r="CF9" s="1070"/>
      <c r="CG9" s="1071"/>
      <c r="CH9" s="1044">
        <v>29</v>
      </c>
      <c r="CI9" s="1045"/>
      <c r="CJ9" s="1045"/>
      <c r="CK9" s="1045"/>
      <c r="CL9" s="1046"/>
      <c r="CM9" s="1044">
        <v>818</v>
      </c>
      <c r="CN9" s="1045"/>
      <c r="CO9" s="1045"/>
      <c r="CP9" s="1045"/>
      <c r="CQ9" s="1046"/>
      <c r="CR9" s="1044">
        <v>397</v>
      </c>
      <c r="CS9" s="1045"/>
      <c r="CT9" s="1045"/>
      <c r="CU9" s="1045"/>
      <c r="CV9" s="1046"/>
      <c r="CW9" s="1044" t="s">
        <v>600</v>
      </c>
      <c r="CX9" s="1045"/>
      <c r="CY9" s="1045"/>
      <c r="CZ9" s="1045"/>
      <c r="DA9" s="1046"/>
      <c r="DB9" s="1044">
        <v>11</v>
      </c>
      <c r="DC9" s="1045"/>
      <c r="DD9" s="1045"/>
      <c r="DE9" s="1045"/>
      <c r="DF9" s="1046"/>
      <c r="DG9" s="1044" t="s">
        <v>524</v>
      </c>
      <c r="DH9" s="1045"/>
      <c r="DI9" s="1045"/>
      <c r="DJ9" s="1045"/>
      <c r="DK9" s="1046"/>
      <c r="DL9" s="1044" t="s">
        <v>524</v>
      </c>
      <c r="DM9" s="1045"/>
      <c r="DN9" s="1045"/>
      <c r="DO9" s="1045"/>
      <c r="DP9" s="1046"/>
      <c r="DQ9" s="1044" t="s">
        <v>524</v>
      </c>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591</v>
      </c>
      <c r="BT10" s="1070"/>
      <c r="BU10" s="1070"/>
      <c r="BV10" s="1070"/>
      <c r="BW10" s="1070"/>
      <c r="BX10" s="1070"/>
      <c r="BY10" s="1070"/>
      <c r="BZ10" s="1070"/>
      <c r="CA10" s="1070"/>
      <c r="CB10" s="1070"/>
      <c r="CC10" s="1070"/>
      <c r="CD10" s="1070"/>
      <c r="CE10" s="1070"/>
      <c r="CF10" s="1070"/>
      <c r="CG10" s="1071"/>
      <c r="CH10" s="1044" t="s">
        <v>524</v>
      </c>
      <c r="CI10" s="1045"/>
      <c r="CJ10" s="1045"/>
      <c r="CK10" s="1045"/>
      <c r="CL10" s="1046"/>
      <c r="CM10" s="1044" t="s">
        <v>524</v>
      </c>
      <c r="CN10" s="1045"/>
      <c r="CO10" s="1045"/>
      <c r="CP10" s="1045"/>
      <c r="CQ10" s="1046"/>
      <c r="CR10" s="1044">
        <v>30</v>
      </c>
      <c r="CS10" s="1045"/>
      <c r="CT10" s="1045"/>
      <c r="CU10" s="1045"/>
      <c r="CV10" s="1046"/>
      <c r="CW10" s="1044" t="s">
        <v>524</v>
      </c>
      <c r="CX10" s="1045"/>
      <c r="CY10" s="1045"/>
      <c r="CZ10" s="1045"/>
      <c r="DA10" s="1046"/>
      <c r="DB10" s="1044" t="s">
        <v>524</v>
      </c>
      <c r="DC10" s="1045"/>
      <c r="DD10" s="1045"/>
      <c r="DE10" s="1045"/>
      <c r="DF10" s="1046"/>
      <c r="DG10" s="1044" t="s">
        <v>524</v>
      </c>
      <c r="DH10" s="1045"/>
      <c r="DI10" s="1045"/>
      <c r="DJ10" s="1045"/>
      <c r="DK10" s="1046"/>
      <c r="DL10" s="1044" t="s">
        <v>524</v>
      </c>
      <c r="DM10" s="1045"/>
      <c r="DN10" s="1045"/>
      <c r="DO10" s="1045"/>
      <c r="DP10" s="1046"/>
      <c r="DQ10" s="1044" t="s">
        <v>524</v>
      </c>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t="s">
        <v>592</v>
      </c>
      <c r="BT11" s="1070"/>
      <c r="BU11" s="1070"/>
      <c r="BV11" s="1070"/>
      <c r="BW11" s="1070"/>
      <c r="BX11" s="1070"/>
      <c r="BY11" s="1070"/>
      <c r="BZ11" s="1070"/>
      <c r="CA11" s="1070"/>
      <c r="CB11" s="1070"/>
      <c r="CC11" s="1070"/>
      <c r="CD11" s="1070"/>
      <c r="CE11" s="1070"/>
      <c r="CF11" s="1070"/>
      <c r="CG11" s="1071"/>
      <c r="CH11" s="1044" t="s">
        <v>524</v>
      </c>
      <c r="CI11" s="1045"/>
      <c r="CJ11" s="1045"/>
      <c r="CK11" s="1045"/>
      <c r="CL11" s="1046"/>
      <c r="CM11" s="1044" t="s">
        <v>524</v>
      </c>
      <c r="CN11" s="1045"/>
      <c r="CO11" s="1045"/>
      <c r="CP11" s="1045"/>
      <c r="CQ11" s="1046"/>
      <c r="CR11" s="1044">
        <v>250</v>
      </c>
      <c r="CS11" s="1045"/>
      <c r="CT11" s="1045"/>
      <c r="CU11" s="1045"/>
      <c r="CV11" s="1046"/>
      <c r="CW11" s="1044" t="s">
        <v>524</v>
      </c>
      <c r="CX11" s="1045"/>
      <c r="CY11" s="1045"/>
      <c r="CZ11" s="1045"/>
      <c r="DA11" s="1046"/>
      <c r="DB11" s="1044" t="s">
        <v>524</v>
      </c>
      <c r="DC11" s="1045"/>
      <c r="DD11" s="1045"/>
      <c r="DE11" s="1045"/>
      <c r="DF11" s="1046"/>
      <c r="DG11" s="1044" t="s">
        <v>524</v>
      </c>
      <c r="DH11" s="1045"/>
      <c r="DI11" s="1045"/>
      <c r="DJ11" s="1045"/>
      <c r="DK11" s="1046"/>
      <c r="DL11" s="1044" t="s">
        <v>524</v>
      </c>
      <c r="DM11" s="1045"/>
      <c r="DN11" s="1045"/>
      <c r="DO11" s="1045"/>
      <c r="DP11" s="1046"/>
      <c r="DQ11" s="1044" t="s">
        <v>524</v>
      </c>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t="s">
        <v>593</v>
      </c>
      <c r="BT12" s="1070"/>
      <c r="BU12" s="1070"/>
      <c r="BV12" s="1070"/>
      <c r="BW12" s="1070"/>
      <c r="BX12" s="1070"/>
      <c r="BY12" s="1070"/>
      <c r="BZ12" s="1070"/>
      <c r="CA12" s="1070"/>
      <c r="CB12" s="1070"/>
      <c r="CC12" s="1070"/>
      <c r="CD12" s="1070"/>
      <c r="CE12" s="1070"/>
      <c r="CF12" s="1070"/>
      <c r="CG12" s="1071"/>
      <c r="CH12" s="1044">
        <v>-4</v>
      </c>
      <c r="CI12" s="1045"/>
      <c r="CJ12" s="1045"/>
      <c r="CK12" s="1045"/>
      <c r="CL12" s="1046"/>
      <c r="CM12" s="1044">
        <v>2096</v>
      </c>
      <c r="CN12" s="1045"/>
      <c r="CO12" s="1045"/>
      <c r="CP12" s="1045"/>
      <c r="CQ12" s="1046"/>
      <c r="CR12" s="1044">
        <v>4</v>
      </c>
      <c r="CS12" s="1045"/>
      <c r="CT12" s="1045"/>
      <c r="CU12" s="1045"/>
      <c r="CV12" s="1046"/>
      <c r="CW12" s="1044" t="s">
        <v>599</v>
      </c>
      <c r="CX12" s="1045"/>
      <c r="CY12" s="1045"/>
      <c r="CZ12" s="1045"/>
      <c r="DA12" s="1046"/>
      <c r="DB12" s="1044" t="s">
        <v>599</v>
      </c>
      <c r="DC12" s="1045"/>
      <c r="DD12" s="1045"/>
      <c r="DE12" s="1045"/>
      <c r="DF12" s="1046"/>
      <c r="DG12" s="1044" t="s">
        <v>599</v>
      </c>
      <c r="DH12" s="1045"/>
      <c r="DI12" s="1045"/>
      <c r="DJ12" s="1045"/>
      <c r="DK12" s="1046"/>
      <c r="DL12" s="1044">
        <v>46</v>
      </c>
      <c r="DM12" s="1045"/>
      <c r="DN12" s="1045"/>
      <c r="DO12" s="1045"/>
      <c r="DP12" s="1046"/>
      <c r="DQ12" s="1044">
        <v>5</v>
      </c>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389</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390</v>
      </c>
      <c r="B23" s="999" t="s">
        <v>391</v>
      </c>
      <c r="C23" s="1000"/>
      <c r="D23" s="1000"/>
      <c r="E23" s="1000"/>
      <c r="F23" s="1000"/>
      <c r="G23" s="1000"/>
      <c r="H23" s="1000"/>
      <c r="I23" s="1000"/>
      <c r="J23" s="1000"/>
      <c r="K23" s="1000"/>
      <c r="L23" s="1000"/>
      <c r="M23" s="1000"/>
      <c r="N23" s="1000"/>
      <c r="O23" s="1000"/>
      <c r="P23" s="1001"/>
      <c r="Q23" s="1123">
        <v>76414</v>
      </c>
      <c r="R23" s="1124"/>
      <c r="S23" s="1124"/>
      <c r="T23" s="1124"/>
      <c r="U23" s="1124"/>
      <c r="V23" s="1124">
        <v>75400</v>
      </c>
      <c r="W23" s="1124"/>
      <c r="X23" s="1124"/>
      <c r="Y23" s="1124"/>
      <c r="Z23" s="1124"/>
      <c r="AA23" s="1124">
        <v>1014</v>
      </c>
      <c r="AB23" s="1124"/>
      <c r="AC23" s="1124"/>
      <c r="AD23" s="1124"/>
      <c r="AE23" s="1125"/>
      <c r="AF23" s="1126">
        <v>770</v>
      </c>
      <c r="AG23" s="1124"/>
      <c r="AH23" s="1124"/>
      <c r="AI23" s="1124"/>
      <c r="AJ23" s="1127"/>
      <c r="AK23" s="1128"/>
      <c r="AL23" s="1129"/>
      <c r="AM23" s="1129"/>
      <c r="AN23" s="1129"/>
      <c r="AO23" s="1129"/>
      <c r="AP23" s="1124"/>
      <c r="AQ23" s="1124"/>
      <c r="AR23" s="1124"/>
      <c r="AS23" s="1124"/>
      <c r="AT23" s="1124"/>
      <c r="AU23" s="1130"/>
      <c r="AV23" s="1130"/>
      <c r="AW23" s="1130"/>
      <c r="AX23" s="1130"/>
      <c r="AY23" s="1131"/>
      <c r="AZ23" s="1120" t="s">
        <v>128</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392</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393</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370</v>
      </c>
      <c r="B26" s="1051"/>
      <c r="C26" s="1051"/>
      <c r="D26" s="1051"/>
      <c r="E26" s="1051"/>
      <c r="F26" s="1051"/>
      <c r="G26" s="1051"/>
      <c r="H26" s="1051"/>
      <c r="I26" s="1051"/>
      <c r="J26" s="1051"/>
      <c r="K26" s="1051"/>
      <c r="L26" s="1051"/>
      <c r="M26" s="1051"/>
      <c r="N26" s="1051"/>
      <c r="O26" s="1051"/>
      <c r="P26" s="1052"/>
      <c r="Q26" s="1056" t="s">
        <v>394</v>
      </c>
      <c r="R26" s="1057"/>
      <c r="S26" s="1057"/>
      <c r="T26" s="1057"/>
      <c r="U26" s="1058"/>
      <c r="V26" s="1056" t="s">
        <v>395</v>
      </c>
      <c r="W26" s="1057"/>
      <c r="X26" s="1057"/>
      <c r="Y26" s="1057"/>
      <c r="Z26" s="1058"/>
      <c r="AA26" s="1056" t="s">
        <v>396</v>
      </c>
      <c r="AB26" s="1057"/>
      <c r="AC26" s="1057"/>
      <c r="AD26" s="1057"/>
      <c r="AE26" s="1057"/>
      <c r="AF26" s="1114" t="s">
        <v>397</v>
      </c>
      <c r="AG26" s="1063"/>
      <c r="AH26" s="1063"/>
      <c r="AI26" s="1063"/>
      <c r="AJ26" s="1115"/>
      <c r="AK26" s="1057" t="s">
        <v>398</v>
      </c>
      <c r="AL26" s="1057"/>
      <c r="AM26" s="1057"/>
      <c r="AN26" s="1057"/>
      <c r="AO26" s="1058"/>
      <c r="AP26" s="1056" t="s">
        <v>399</v>
      </c>
      <c r="AQ26" s="1057"/>
      <c r="AR26" s="1057"/>
      <c r="AS26" s="1057"/>
      <c r="AT26" s="1058"/>
      <c r="AU26" s="1056" t="s">
        <v>400</v>
      </c>
      <c r="AV26" s="1057"/>
      <c r="AW26" s="1057"/>
      <c r="AX26" s="1057"/>
      <c r="AY26" s="1058"/>
      <c r="AZ26" s="1056" t="s">
        <v>401</v>
      </c>
      <c r="BA26" s="1057"/>
      <c r="BB26" s="1057"/>
      <c r="BC26" s="1057"/>
      <c r="BD26" s="1058"/>
      <c r="BE26" s="1056" t="s">
        <v>377</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402</v>
      </c>
      <c r="C28" s="1106"/>
      <c r="D28" s="1106"/>
      <c r="E28" s="1106"/>
      <c r="F28" s="1106"/>
      <c r="G28" s="1106"/>
      <c r="H28" s="1106"/>
      <c r="I28" s="1106"/>
      <c r="J28" s="1106"/>
      <c r="K28" s="1106"/>
      <c r="L28" s="1106"/>
      <c r="M28" s="1106"/>
      <c r="N28" s="1106"/>
      <c r="O28" s="1106"/>
      <c r="P28" s="1107"/>
      <c r="Q28" s="1108">
        <v>19161</v>
      </c>
      <c r="R28" s="1109"/>
      <c r="S28" s="1109"/>
      <c r="T28" s="1109"/>
      <c r="U28" s="1109"/>
      <c r="V28" s="1109">
        <v>19003</v>
      </c>
      <c r="W28" s="1109"/>
      <c r="X28" s="1109"/>
      <c r="Y28" s="1109"/>
      <c r="Z28" s="1109"/>
      <c r="AA28" s="1109">
        <v>158</v>
      </c>
      <c r="AB28" s="1109"/>
      <c r="AC28" s="1109"/>
      <c r="AD28" s="1109"/>
      <c r="AE28" s="1110"/>
      <c r="AF28" s="1111">
        <v>158</v>
      </c>
      <c r="AG28" s="1109"/>
      <c r="AH28" s="1109"/>
      <c r="AI28" s="1109"/>
      <c r="AJ28" s="1112"/>
      <c r="AK28" s="1113">
        <v>1654</v>
      </c>
      <c r="AL28" s="1101"/>
      <c r="AM28" s="1101"/>
      <c r="AN28" s="1101"/>
      <c r="AO28" s="1101"/>
      <c r="AP28" s="1101" t="s">
        <v>598</v>
      </c>
      <c r="AQ28" s="1101"/>
      <c r="AR28" s="1101"/>
      <c r="AS28" s="1101"/>
      <c r="AT28" s="1101"/>
      <c r="AU28" s="1101" t="s">
        <v>598</v>
      </c>
      <c r="AV28" s="1101"/>
      <c r="AW28" s="1101"/>
      <c r="AX28" s="1101"/>
      <c r="AY28" s="1101"/>
      <c r="AZ28" s="1102"/>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403</v>
      </c>
      <c r="C29" s="1093"/>
      <c r="D29" s="1093"/>
      <c r="E29" s="1093"/>
      <c r="F29" s="1093"/>
      <c r="G29" s="1093"/>
      <c r="H29" s="1093"/>
      <c r="I29" s="1093"/>
      <c r="J29" s="1093"/>
      <c r="K29" s="1093"/>
      <c r="L29" s="1093"/>
      <c r="M29" s="1093"/>
      <c r="N29" s="1093"/>
      <c r="O29" s="1093"/>
      <c r="P29" s="1094"/>
      <c r="Q29" s="1098">
        <v>14351</v>
      </c>
      <c r="R29" s="1099"/>
      <c r="S29" s="1099"/>
      <c r="T29" s="1099"/>
      <c r="U29" s="1099"/>
      <c r="V29" s="1099">
        <v>14202</v>
      </c>
      <c r="W29" s="1099"/>
      <c r="X29" s="1099"/>
      <c r="Y29" s="1099"/>
      <c r="Z29" s="1099"/>
      <c r="AA29" s="1099">
        <v>150</v>
      </c>
      <c r="AB29" s="1099"/>
      <c r="AC29" s="1099"/>
      <c r="AD29" s="1099"/>
      <c r="AE29" s="1100"/>
      <c r="AF29" s="1074">
        <v>150</v>
      </c>
      <c r="AG29" s="1075"/>
      <c r="AH29" s="1075"/>
      <c r="AI29" s="1075"/>
      <c r="AJ29" s="1076"/>
      <c r="AK29" s="1035">
        <v>2266</v>
      </c>
      <c r="AL29" s="1026"/>
      <c r="AM29" s="1026"/>
      <c r="AN29" s="1026"/>
      <c r="AO29" s="1026"/>
      <c r="AP29" s="1026" t="s">
        <v>598</v>
      </c>
      <c r="AQ29" s="1026"/>
      <c r="AR29" s="1026"/>
      <c r="AS29" s="1026"/>
      <c r="AT29" s="1026"/>
      <c r="AU29" s="1026" t="s">
        <v>598</v>
      </c>
      <c r="AV29" s="1026"/>
      <c r="AW29" s="1026"/>
      <c r="AX29" s="1026"/>
      <c r="AY29" s="1026"/>
      <c r="AZ29" s="1097"/>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404</v>
      </c>
      <c r="C30" s="1093"/>
      <c r="D30" s="1093"/>
      <c r="E30" s="1093"/>
      <c r="F30" s="1093"/>
      <c r="G30" s="1093"/>
      <c r="H30" s="1093"/>
      <c r="I30" s="1093"/>
      <c r="J30" s="1093"/>
      <c r="K30" s="1093"/>
      <c r="L30" s="1093"/>
      <c r="M30" s="1093"/>
      <c r="N30" s="1093"/>
      <c r="O30" s="1093"/>
      <c r="P30" s="1094"/>
      <c r="Q30" s="1098">
        <v>2893</v>
      </c>
      <c r="R30" s="1099"/>
      <c r="S30" s="1099"/>
      <c r="T30" s="1099"/>
      <c r="U30" s="1099"/>
      <c r="V30" s="1099">
        <v>2891</v>
      </c>
      <c r="W30" s="1099"/>
      <c r="X30" s="1099"/>
      <c r="Y30" s="1099"/>
      <c r="Z30" s="1099"/>
      <c r="AA30" s="1099">
        <v>1</v>
      </c>
      <c r="AB30" s="1099"/>
      <c r="AC30" s="1099"/>
      <c r="AD30" s="1099"/>
      <c r="AE30" s="1100"/>
      <c r="AF30" s="1074">
        <v>1</v>
      </c>
      <c r="AG30" s="1075"/>
      <c r="AH30" s="1075"/>
      <c r="AI30" s="1075"/>
      <c r="AJ30" s="1076"/>
      <c r="AK30" s="1035">
        <v>508</v>
      </c>
      <c r="AL30" s="1026"/>
      <c r="AM30" s="1026"/>
      <c r="AN30" s="1026"/>
      <c r="AO30" s="1026"/>
      <c r="AP30" s="1026" t="s">
        <v>598</v>
      </c>
      <c r="AQ30" s="1026"/>
      <c r="AR30" s="1026"/>
      <c r="AS30" s="1026"/>
      <c r="AT30" s="1026"/>
      <c r="AU30" s="1026" t="s">
        <v>598</v>
      </c>
      <c r="AV30" s="1026"/>
      <c r="AW30" s="1026"/>
      <c r="AX30" s="1026"/>
      <c r="AY30" s="1026"/>
      <c r="AZ30" s="1097"/>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405</v>
      </c>
      <c r="C31" s="1093"/>
      <c r="D31" s="1093"/>
      <c r="E31" s="1093"/>
      <c r="F31" s="1093"/>
      <c r="G31" s="1093"/>
      <c r="H31" s="1093"/>
      <c r="I31" s="1093"/>
      <c r="J31" s="1093"/>
      <c r="K31" s="1093"/>
      <c r="L31" s="1093"/>
      <c r="M31" s="1093"/>
      <c r="N31" s="1093"/>
      <c r="O31" s="1093"/>
      <c r="P31" s="1094"/>
      <c r="Q31" s="1098">
        <v>22</v>
      </c>
      <c r="R31" s="1099"/>
      <c r="S31" s="1099"/>
      <c r="T31" s="1099"/>
      <c r="U31" s="1099"/>
      <c r="V31" s="1099">
        <v>11</v>
      </c>
      <c r="W31" s="1099"/>
      <c r="X31" s="1099"/>
      <c r="Y31" s="1099"/>
      <c r="Z31" s="1099"/>
      <c r="AA31" s="1099">
        <v>11</v>
      </c>
      <c r="AB31" s="1099"/>
      <c r="AC31" s="1099"/>
      <c r="AD31" s="1099"/>
      <c r="AE31" s="1100"/>
      <c r="AF31" s="1074">
        <v>11</v>
      </c>
      <c r="AG31" s="1075"/>
      <c r="AH31" s="1075"/>
      <c r="AI31" s="1075"/>
      <c r="AJ31" s="1076"/>
      <c r="AK31" s="1035">
        <v>20</v>
      </c>
      <c r="AL31" s="1026"/>
      <c r="AM31" s="1026"/>
      <c r="AN31" s="1026"/>
      <c r="AO31" s="1026"/>
      <c r="AP31" s="1026" t="s">
        <v>598</v>
      </c>
      <c r="AQ31" s="1026"/>
      <c r="AR31" s="1026"/>
      <c r="AS31" s="1026"/>
      <c r="AT31" s="1026"/>
      <c r="AU31" s="1026" t="s">
        <v>598</v>
      </c>
      <c r="AV31" s="1026"/>
      <c r="AW31" s="1026"/>
      <c r="AX31" s="1026"/>
      <c r="AY31" s="1026"/>
      <c r="AZ31" s="1097"/>
      <c r="BA31" s="1097"/>
      <c r="BB31" s="1097"/>
      <c r="BC31" s="1097"/>
      <c r="BD31" s="1097"/>
      <c r="BE31" s="1087"/>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406</v>
      </c>
      <c r="C32" s="1093"/>
      <c r="D32" s="1093"/>
      <c r="E32" s="1093"/>
      <c r="F32" s="1093"/>
      <c r="G32" s="1093"/>
      <c r="H32" s="1093"/>
      <c r="I32" s="1093"/>
      <c r="J32" s="1093"/>
      <c r="K32" s="1093"/>
      <c r="L32" s="1093"/>
      <c r="M32" s="1093"/>
      <c r="N32" s="1093"/>
      <c r="O32" s="1093"/>
      <c r="P32" s="1094"/>
      <c r="Q32" s="1098">
        <v>3653</v>
      </c>
      <c r="R32" s="1099"/>
      <c r="S32" s="1099"/>
      <c r="T32" s="1099"/>
      <c r="U32" s="1099"/>
      <c r="V32" s="1099">
        <v>3329</v>
      </c>
      <c r="W32" s="1099"/>
      <c r="X32" s="1099"/>
      <c r="Y32" s="1099"/>
      <c r="Z32" s="1099"/>
      <c r="AA32" s="1099">
        <v>325</v>
      </c>
      <c r="AB32" s="1099"/>
      <c r="AC32" s="1099"/>
      <c r="AD32" s="1099"/>
      <c r="AE32" s="1100"/>
      <c r="AF32" s="1074">
        <v>2412</v>
      </c>
      <c r="AG32" s="1075"/>
      <c r="AH32" s="1075"/>
      <c r="AI32" s="1075"/>
      <c r="AJ32" s="1076"/>
      <c r="AK32" s="1035">
        <v>45</v>
      </c>
      <c r="AL32" s="1026"/>
      <c r="AM32" s="1026"/>
      <c r="AN32" s="1026"/>
      <c r="AO32" s="1026"/>
      <c r="AP32" s="1026">
        <v>12427</v>
      </c>
      <c r="AQ32" s="1026"/>
      <c r="AR32" s="1026"/>
      <c r="AS32" s="1026"/>
      <c r="AT32" s="1026"/>
      <c r="AU32" s="1026">
        <v>1205</v>
      </c>
      <c r="AV32" s="1026"/>
      <c r="AW32" s="1026"/>
      <c r="AX32" s="1026"/>
      <c r="AY32" s="1026"/>
      <c r="AZ32" s="1097"/>
      <c r="BA32" s="1097"/>
      <c r="BB32" s="1097"/>
      <c r="BC32" s="1097"/>
      <c r="BD32" s="1097"/>
      <c r="BE32" s="1087" t="s">
        <v>407</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408</v>
      </c>
      <c r="C33" s="1093"/>
      <c r="D33" s="1093"/>
      <c r="E33" s="1093"/>
      <c r="F33" s="1093"/>
      <c r="G33" s="1093"/>
      <c r="H33" s="1093"/>
      <c r="I33" s="1093"/>
      <c r="J33" s="1093"/>
      <c r="K33" s="1093"/>
      <c r="L33" s="1093"/>
      <c r="M33" s="1093"/>
      <c r="N33" s="1093"/>
      <c r="O33" s="1093"/>
      <c r="P33" s="1094"/>
      <c r="Q33" s="1098">
        <v>351</v>
      </c>
      <c r="R33" s="1099"/>
      <c r="S33" s="1099"/>
      <c r="T33" s="1099"/>
      <c r="U33" s="1099"/>
      <c r="V33" s="1099">
        <v>257</v>
      </c>
      <c r="W33" s="1099"/>
      <c r="X33" s="1099"/>
      <c r="Y33" s="1099"/>
      <c r="Z33" s="1099"/>
      <c r="AA33" s="1099">
        <v>94</v>
      </c>
      <c r="AB33" s="1099"/>
      <c r="AC33" s="1099"/>
      <c r="AD33" s="1099"/>
      <c r="AE33" s="1100"/>
      <c r="AF33" s="1074">
        <v>1113</v>
      </c>
      <c r="AG33" s="1075"/>
      <c r="AH33" s="1075"/>
      <c r="AI33" s="1075"/>
      <c r="AJ33" s="1076"/>
      <c r="AK33" s="1035">
        <v>0</v>
      </c>
      <c r="AL33" s="1026"/>
      <c r="AM33" s="1026"/>
      <c r="AN33" s="1026"/>
      <c r="AO33" s="1026"/>
      <c r="AP33" s="1026">
        <v>444</v>
      </c>
      <c r="AQ33" s="1026"/>
      <c r="AR33" s="1026"/>
      <c r="AS33" s="1026"/>
      <c r="AT33" s="1026"/>
      <c r="AU33" s="1026">
        <v>4</v>
      </c>
      <c r="AV33" s="1026"/>
      <c r="AW33" s="1026"/>
      <c r="AX33" s="1026"/>
      <c r="AY33" s="1026"/>
      <c r="AZ33" s="1097"/>
      <c r="BA33" s="1097"/>
      <c r="BB33" s="1097"/>
      <c r="BC33" s="1097"/>
      <c r="BD33" s="1097"/>
      <c r="BE33" s="1087" t="s">
        <v>409</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t="s">
        <v>410</v>
      </c>
      <c r="C34" s="1093"/>
      <c r="D34" s="1093"/>
      <c r="E34" s="1093"/>
      <c r="F34" s="1093"/>
      <c r="G34" s="1093"/>
      <c r="H34" s="1093"/>
      <c r="I34" s="1093"/>
      <c r="J34" s="1093"/>
      <c r="K34" s="1093"/>
      <c r="L34" s="1093"/>
      <c r="M34" s="1093"/>
      <c r="N34" s="1093"/>
      <c r="O34" s="1093"/>
      <c r="P34" s="1094"/>
      <c r="Q34" s="1098">
        <v>2313</v>
      </c>
      <c r="R34" s="1099"/>
      <c r="S34" s="1099"/>
      <c r="T34" s="1099"/>
      <c r="U34" s="1099"/>
      <c r="V34" s="1099">
        <v>2313</v>
      </c>
      <c r="W34" s="1099"/>
      <c r="X34" s="1099"/>
      <c r="Y34" s="1099"/>
      <c r="Z34" s="1099"/>
      <c r="AA34" s="1099">
        <v>0</v>
      </c>
      <c r="AB34" s="1099"/>
      <c r="AC34" s="1099"/>
      <c r="AD34" s="1099"/>
      <c r="AE34" s="1100"/>
      <c r="AF34" s="1074">
        <v>978</v>
      </c>
      <c r="AG34" s="1075"/>
      <c r="AH34" s="1075"/>
      <c r="AI34" s="1075"/>
      <c r="AJ34" s="1076"/>
      <c r="AK34" s="1035">
        <v>239</v>
      </c>
      <c r="AL34" s="1026"/>
      <c r="AM34" s="1026"/>
      <c r="AN34" s="1026"/>
      <c r="AO34" s="1026"/>
      <c r="AP34" s="1026">
        <v>981</v>
      </c>
      <c r="AQ34" s="1026"/>
      <c r="AR34" s="1026"/>
      <c r="AS34" s="1026"/>
      <c r="AT34" s="1026"/>
      <c r="AU34" s="1026">
        <v>340</v>
      </c>
      <c r="AV34" s="1026"/>
      <c r="AW34" s="1026"/>
      <c r="AX34" s="1026"/>
      <c r="AY34" s="1026"/>
      <c r="AZ34" s="1097"/>
      <c r="BA34" s="1097"/>
      <c r="BB34" s="1097"/>
      <c r="BC34" s="1097"/>
      <c r="BD34" s="1097"/>
      <c r="BE34" s="1087" t="s">
        <v>409</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t="s">
        <v>411</v>
      </c>
      <c r="C35" s="1093"/>
      <c r="D35" s="1093"/>
      <c r="E35" s="1093"/>
      <c r="F35" s="1093"/>
      <c r="G35" s="1093"/>
      <c r="H35" s="1093"/>
      <c r="I35" s="1093"/>
      <c r="J35" s="1093"/>
      <c r="K35" s="1093"/>
      <c r="L35" s="1093"/>
      <c r="M35" s="1093"/>
      <c r="N35" s="1093"/>
      <c r="O35" s="1093"/>
      <c r="P35" s="1094"/>
      <c r="Q35" s="1098">
        <v>12738</v>
      </c>
      <c r="R35" s="1099"/>
      <c r="S35" s="1099"/>
      <c r="T35" s="1099"/>
      <c r="U35" s="1099"/>
      <c r="V35" s="1099">
        <v>12591</v>
      </c>
      <c r="W35" s="1099"/>
      <c r="X35" s="1099"/>
      <c r="Y35" s="1099"/>
      <c r="Z35" s="1099"/>
      <c r="AA35" s="1099">
        <v>147</v>
      </c>
      <c r="AB35" s="1099"/>
      <c r="AC35" s="1099"/>
      <c r="AD35" s="1099"/>
      <c r="AE35" s="1100"/>
      <c r="AF35" s="1074">
        <v>1139</v>
      </c>
      <c r="AG35" s="1075"/>
      <c r="AH35" s="1075"/>
      <c r="AI35" s="1075"/>
      <c r="AJ35" s="1076"/>
      <c r="AK35" s="1035">
        <v>1201</v>
      </c>
      <c r="AL35" s="1026"/>
      <c r="AM35" s="1026"/>
      <c r="AN35" s="1026"/>
      <c r="AO35" s="1026"/>
      <c r="AP35" s="1026">
        <v>2162</v>
      </c>
      <c r="AQ35" s="1026"/>
      <c r="AR35" s="1026"/>
      <c r="AS35" s="1026"/>
      <c r="AT35" s="1026"/>
      <c r="AU35" s="1026">
        <v>1574</v>
      </c>
      <c r="AV35" s="1026"/>
      <c r="AW35" s="1026"/>
      <c r="AX35" s="1026"/>
      <c r="AY35" s="1026"/>
      <c r="AZ35" s="1097"/>
      <c r="BA35" s="1097"/>
      <c r="BB35" s="1097"/>
      <c r="BC35" s="1097"/>
      <c r="BD35" s="1097"/>
      <c r="BE35" s="1087" t="s">
        <v>412</v>
      </c>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t="s">
        <v>413</v>
      </c>
      <c r="C36" s="1093"/>
      <c r="D36" s="1093"/>
      <c r="E36" s="1093"/>
      <c r="F36" s="1093"/>
      <c r="G36" s="1093"/>
      <c r="H36" s="1093"/>
      <c r="I36" s="1093"/>
      <c r="J36" s="1093"/>
      <c r="K36" s="1093"/>
      <c r="L36" s="1093"/>
      <c r="M36" s="1093"/>
      <c r="N36" s="1093"/>
      <c r="O36" s="1093"/>
      <c r="P36" s="1094"/>
      <c r="Q36" s="1098">
        <v>4696</v>
      </c>
      <c r="R36" s="1099"/>
      <c r="S36" s="1099"/>
      <c r="T36" s="1099"/>
      <c r="U36" s="1099"/>
      <c r="V36" s="1099">
        <v>4196</v>
      </c>
      <c r="W36" s="1099"/>
      <c r="X36" s="1099"/>
      <c r="Y36" s="1099"/>
      <c r="Z36" s="1099"/>
      <c r="AA36" s="1099">
        <v>499</v>
      </c>
      <c r="AB36" s="1099"/>
      <c r="AC36" s="1099"/>
      <c r="AD36" s="1099"/>
      <c r="AE36" s="1100"/>
      <c r="AF36" s="1074">
        <v>662</v>
      </c>
      <c r="AG36" s="1075"/>
      <c r="AH36" s="1075"/>
      <c r="AI36" s="1075"/>
      <c r="AJ36" s="1076"/>
      <c r="AK36" s="1035">
        <v>1952</v>
      </c>
      <c r="AL36" s="1026"/>
      <c r="AM36" s="1026"/>
      <c r="AN36" s="1026"/>
      <c r="AO36" s="1026"/>
      <c r="AP36" s="1026">
        <v>28795</v>
      </c>
      <c r="AQ36" s="1026"/>
      <c r="AR36" s="1026"/>
      <c r="AS36" s="1026"/>
      <c r="AT36" s="1026"/>
      <c r="AU36" s="1026">
        <v>15319</v>
      </c>
      <c r="AV36" s="1026"/>
      <c r="AW36" s="1026"/>
      <c r="AX36" s="1026"/>
      <c r="AY36" s="1026"/>
      <c r="AZ36" s="1097"/>
      <c r="BA36" s="1097"/>
      <c r="BB36" s="1097"/>
      <c r="BC36" s="1097"/>
      <c r="BD36" s="1097"/>
      <c r="BE36" s="1087" t="s">
        <v>407</v>
      </c>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t="s">
        <v>414</v>
      </c>
      <c r="C37" s="1093"/>
      <c r="D37" s="1093"/>
      <c r="E37" s="1093"/>
      <c r="F37" s="1093"/>
      <c r="G37" s="1093"/>
      <c r="H37" s="1093"/>
      <c r="I37" s="1093"/>
      <c r="J37" s="1093"/>
      <c r="K37" s="1093"/>
      <c r="L37" s="1093"/>
      <c r="M37" s="1093"/>
      <c r="N37" s="1093"/>
      <c r="O37" s="1093"/>
      <c r="P37" s="1094"/>
      <c r="Q37" s="1098">
        <v>17216</v>
      </c>
      <c r="R37" s="1099"/>
      <c r="S37" s="1099"/>
      <c r="T37" s="1099"/>
      <c r="U37" s="1099"/>
      <c r="V37" s="1099">
        <v>16856</v>
      </c>
      <c r="W37" s="1099"/>
      <c r="X37" s="1099"/>
      <c r="Y37" s="1099"/>
      <c r="Z37" s="1099"/>
      <c r="AA37" s="1099">
        <v>360</v>
      </c>
      <c r="AB37" s="1099"/>
      <c r="AC37" s="1099"/>
      <c r="AD37" s="1099"/>
      <c r="AE37" s="1100"/>
      <c r="AF37" s="1074">
        <v>1280</v>
      </c>
      <c r="AG37" s="1075"/>
      <c r="AH37" s="1075"/>
      <c r="AI37" s="1075"/>
      <c r="AJ37" s="1076"/>
      <c r="AK37" s="1035">
        <v>0</v>
      </c>
      <c r="AL37" s="1026"/>
      <c r="AM37" s="1026"/>
      <c r="AN37" s="1026"/>
      <c r="AO37" s="1026"/>
      <c r="AP37" s="1026">
        <v>49</v>
      </c>
      <c r="AQ37" s="1026"/>
      <c r="AR37" s="1026"/>
      <c r="AS37" s="1026"/>
      <c r="AT37" s="1026"/>
      <c r="AU37" s="1026" t="s">
        <v>599</v>
      </c>
      <c r="AV37" s="1026"/>
      <c r="AW37" s="1026"/>
      <c r="AX37" s="1026"/>
      <c r="AY37" s="1026"/>
      <c r="AZ37" s="1097"/>
      <c r="BA37" s="1097"/>
      <c r="BB37" s="1097"/>
      <c r="BC37" s="1097"/>
      <c r="BD37" s="1097"/>
      <c r="BE37" s="1087" t="s">
        <v>415</v>
      </c>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416</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390</v>
      </c>
      <c r="B63" s="999" t="s">
        <v>417</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7903</v>
      </c>
      <c r="AG63" s="1014"/>
      <c r="AH63" s="1014"/>
      <c r="AI63" s="1014"/>
      <c r="AJ63" s="1085"/>
      <c r="AK63" s="1086"/>
      <c r="AL63" s="1018"/>
      <c r="AM63" s="1018"/>
      <c r="AN63" s="1018"/>
      <c r="AO63" s="1018"/>
      <c r="AP63" s="1014"/>
      <c r="AQ63" s="1014"/>
      <c r="AR63" s="1014"/>
      <c r="AS63" s="1014"/>
      <c r="AT63" s="1014"/>
      <c r="AU63" s="1014"/>
      <c r="AV63" s="1014"/>
      <c r="AW63" s="1014"/>
      <c r="AX63" s="1014"/>
      <c r="AY63" s="1014"/>
      <c r="AZ63" s="1080"/>
      <c r="BA63" s="1080"/>
      <c r="BB63" s="1080"/>
      <c r="BC63" s="1080"/>
      <c r="BD63" s="1080"/>
      <c r="BE63" s="1015"/>
      <c r="BF63" s="1015"/>
      <c r="BG63" s="1015"/>
      <c r="BH63" s="1015"/>
      <c r="BI63" s="1016"/>
      <c r="BJ63" s="1081" t="s">
        <v>418</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420</v>
      </c>
      <c r="B66" s="1051"/>
      <c r="C66" s="1051"/>
      <c r="D66" s="1051"/>
      <c r="E66" s="1051"/>
      <c r="F66" s="1051"/>
      <c r="G66" s="1051"/>
      <c r="H66" s="1051"/>
      <c r="I66" s="1051"/>
      <c r="J66" s="1051"/>
      <c r="K66" s="1051"/>
      <c r="L66" s="1051"/>
      <c r="M66" s="1051"/>
      <c r="N66" s="1051"/>
      <c r="O66" s="1051"/>
      <c r="P66" s="1052"/>
      <c r="Q66" s="1056" t="s">
        <v>421</v>
      </c>
      <c r="R66" s="1057"/>
      <c r="S66" s="1057"/>
      <c r="T66" s="1057"/>
      <c r="U66" s="1058"/>
      <c r="V66" s="1056" t="s">
        <v>422</v>
      </c>
      <c r="W66" s="1057"/>
      <c r="X66" s="1057"/>
      <c r="Y66" s="1057"/>
      <c r="Z66" s="1058"/>
      <c r="AA66" s="1056" t="s">
        <v>423</v>
      </c>
      <c r="AB66" s="1057"/>
      <c r="AC66" s="1057"/>
      <c r="AD66" s="1057"/>
      <c r="AE66" s="1058"/>
      <c r="AF66" s="1062" t="s">
        <v>397</v>
      </c>
      <c r="AG66" s="1063"/>
      <c r="AH66" s="1063"/>
      <c r="AI66" s="1063"/>
      <c r="AJ66" s="1064"/>
      <c r="AK66" s="1056" t="s">
        <v>424</v>
      </c>
      <c r="AL66" s="1051"/>
      <c r="AM66" s="1051"/>
      <c r="AN66" s="1051"/>
      <c r="AO66" s="1052"/>
      <c r="AP66" s="1056" t="s">
        <v>425</v>
      </c>
      <c r="AQ66" s="1057"/>
      <c r="AR66" s="1057"/>
      <c r="AS66" s="1057"/>
      <c r="AT66" s="1058"/>
      <c r="AU66" s="1056" t="s">
        <v>426</v>
      </c>
      <c r="AV66" s="1057"/>
      <c r="AW66" s="1057"/>
      <c r="AX66" s="1057"/>
      <c r="AY66" s="1058"/>
      <c r="AZ66" s="1056" t="s">
        <v>377</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594</v>
      </c>
      <c r="C68" s="1041"/>
      <c r="D68" s="1041"/>
      <c r="E68" s="1041"/>
      <c r="F68" s="1041"/>
      <c r="G68" s="1041"/>
      <c r="H68" s="1041"/>
      <c r="I68" s="1041"/>
      <c r="J68" s="1041"/>
      <c r="K68" s="1041"/>
      <c r="L68" s="1041"/>
      <c r="M68" s="1041"/>
      <c r="N68" s="1041"/>
      <c r="O68" s="1041"/>
      <c r="P68" s="1042"/>
      <c r="Q68" s="1043">
        <v>229</v>
      </c>
      <c r="R68" s="1037"/>
      <c r="S68" s="1037"/>
      <c r="T68" s="1037"/>
      <c r="U68" s="1037"/>
      <c r="V68" s="1037">
        <v>205</v>
      </c>
      <c r="W68" s="1037"/>
      <c r="X68" s="1037"/>
      <c r="Y68" s="1037"/>
      <c r="Z68" s="1037"/>
      <c r="AA68" s="1037">
        <v>24</v>
      </c>
      <c r="AB68" s="1037"/>
      <c r="AC68" s="1037"/>
      <c r="AD68" s="1037"/>
      <c r="AE68" s="1037"/>
      <c r="AF68" s="1037">
        <v>24</v>
      </c>
      <c r="AG68" s="1037"/>
      <c r="AH68" s="1037"/>
      <c r="AI68" s="1037"/>
      <c r="AJ68" s="1037"/>
      <c r="AK68" s="1037" t="s">
        <v>599</v>
      </c>
      <c r="AL68" s="1037"/>
      <c r="AM68" s="1037"/>
      <c r="AN68" s="1037"/>
      <c r="AO68" s="1037"/>
      <c r="AP68" s="1037">
        <v>100</v>
      </c>
      <c r="AQ68" s="1037"/>
      <c r="AR68" s="1037"/>
      <c r="AS68" s="1037"/>
      <c r="AT68" s="1037"/>
      <c r="AU68" s="1037" t="s">
        <v>599</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595</v>
      </c>
      <c r="C69" s="1030"/>
      <c r="D69" s="1030"/>
      <c r="E69" s="1030"/>
      <c r="F69" s="1030"/>
      <c r="G69" s="1030"/>
      <c r="H69" s="1030"/>
      <c r="I69" s="1030"/>
      <c r="J69" s="1030"/>
      <c r="K69" s="1030"/>
      <c r="L69" s="1030"/>
      <c r="M69" s="1030"/>
      <c r="N69" s="1030"/>
      <c r="O69" s="1030"/>
      <c r="P69" s="1031"/>
      <c r="Q69" s="1032">
        <v>452</v>
      </c>
      <c r="R69" s="1026"/>
      <c r="S69" s="1026"/>
      <c r="T69" s="1026"/>
      <c r="U69" s="1026"/>
      <c r="V69" s="1026">
        <v>167</v>
      </c>
      <c r="W69" s="1026"/>
      <c r="X69" s="1026"/>
      <c r="Y69" s="1026"/>
      <c r="Z69" s="1026"/>
      <c r="AA69" s="1026">
        <v>285</v>
      </c>
      <c r="AB69" s="1026"/>
      <c r="AC69" s="1026"/>
      <c r="AD69" s="1026"/>
      <c r="AE69" s="1026"/>
      <c r="AF69" s="1026">
        <v>285</v>
      </c>
      <c r="AG69" s="1026"/>
      <c r="AH69" s="1026"/>
      <c r="AI69" s="1026"/>
      <c r="AJ69" s="1026"/>
      <c r="AK69" s="1026" t="s">
        <v>599</v>
      </c>
      <c r="AL69" s="1026"/>
      <c r="AM69" s="1026"/>
      <c r="AN69" s="1026"/>
      <c r="AO69" s="1026"/>
      <c r="AP69" s="1026" t="s">
        <v>599</v>
      </c>
      <c r="AQ69" s="1026"/>
      <c r="AR69" s="1026"/>
      <c r="AS69" s="1026"/>
      <c r="AT69" s="1026"/>
      <c r="AU69" s="1026" t="s">
        <v>599</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596</v>
      </c>
      <c r="C70" s="1030"/>
      <c r="D70" s="1030"/>
      <c r="E70" s="1030"/>
      <c r="F70" s="1030"/>
      <c r="G70" s="1030"/>
      <c r="H70" s="1030"/>
      <c r="I70" s="1030"/>
      <c r="J70" s="1030"/>
      <c r="K70" s="1030"/>
      <c r="L70" s="1030"/>
      <c r="M70" s="1030"/>
      <c r="N70" s="1030"/>
      <c r="O70" s="1030"/>
      <c r="P70" s="1031"/>
      <c r="Q70" s="1032">
        <v>795351</v>
      </c>
      <c r="R70" s="1026"/>
      <c r="S70" s="1026"/>
      <c r="T70" s="1026"/>
      <c r="U70" s="1026"/>
      <c r="V70" s="1026">
        <v>776100</v>
      </c>
      <c r="W70" s="1026"/>
      <c r="X70" s="1026"/>
      <c r="Y70" s="1026"/>
      <c r="Z70" s="1026"/>
      <c r="AA70" s="1026">
        <v>19251</v>
      </c>
      <c r="AB70" s="1026"/>
      <c r="AC70" s="1026"/>
      <c r="AD70" s="1026"/>
      <c r="AE70" s="1026"/>
      <c r="AF70" s="1026">
        <v>19251</v>
      </c>
      <c r="AG70" s="1026"/>
      <c r="AH70" s="1026"/>
      <c r="AI70" s="1026"/>
      <c r="AJ70" s="1026"/>
      <c r="AK70" s="1026">
        <v>5510</v>
      </c>
      <c r="AL70" s="1026"/>
      <c r="AM70" s="1026"/>
      <c r="AN70" s="1026"/>
      <c r="AO70" s="1026"/>
      <c r="AP70" s="1026" t="s">
        <v>599</v>
      </c>
      <c r="AQ70" s="1026"/>
      <c r="AR70" s="1026"/>
      <c r="AS70" s="1026"/>
      <c r="AT70" s="1026"/>
      <c r="AU70" s="1026" t="s">
        <v>599</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597</v>
      </c>
      <c r="C71" s="1030"/>
      <c r="D71" s="1030"/>
      <c r="E71" s="1030"/>
      <c r="F71" s="1030"/>
      <c r="G71" s="1030"/>
      <c r="H71" s="1030"/>
      <c r="I71" s="1030"/>
      <c r="J71" s="1030"/>
      <c r="K71" s="1030"/>
      <c r="L71" s="1030"/>
      <c r="M71" s="1030"/>
      <c r="N71" s="1030"/>
      <c r="O71" s="1030"/>
      <c r="P71" s="1031"/>
      <c r="Q71" s="1032">
        <v>4883</v>
      </c>
      <c r="R71" s="1026"/>
      <c r="S71" s="1026"/>
      <c r="T71" s="1026"/>
      <c r="U71" s="1026"/>
      <c r="V71" s="1026">
        <v>4068</v>
      </c>
      <c r="W71" s="1026"/>
      <c r="X71" s="1026"/>
      <c r="Y71" s="1026"/>
      <c r="Z71" s="1026"/>
      <c r="AA71" s="1026">
        <v>815</v>
      </c>
      <c r="AB71" s="1026"/>
      <c r="AC71" s="1026"/>
      <c r="AD71" s="1026"/>
      <c r="AE71" s="1026"/>
      <c r="AF71" s="1026">
        <v>815</v>
      </c>
      <c r="AG71" s="1026"/>
      <c r="AH71" s="1026"/>
      <c r="AI71" s="1026"/>
      <c r="AJ71" s="1026"/>
      <c r="AK71" s="1026">
        <v>2429</v>
      </c>
      <c r="AL71" s="1026"/>
      <c r="AM71" s="1026"/>
      <c r="AN71" s="1026"/>
      <c r="AO71" s="1026"/>
      <c r="AP71" s="1026">
        <v>10098</v>
      </c>
      <c r="AQ71" s="1026"/>
      <c r="AR71" s="1026"/>
      <c r="AS71" s="1026"/>
      <c r="AT71" s="1026"/>
      <c r="AU71" s="1026">
        <v>3238</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c r="C72" s="1030"/>
      <c r="D72" s="1030"/>
      <c r="E72" s="1030"/>
      <c r="F72" s="1030"/>
      <c r="G72" s="1030"/>
      <c r="H72" s="1030"/>
      <c r="I72" s="1030"/>
      <c r="J72" s="1030"/>
      <c r="K72" s="1030"/>
      <c r="L72" s="1030"/>
      <c r="M72" s="1030"/>
      <c r="N72" s="1030"/>
      <c r="O72" s="1030"/>
      <c r="P72" s="1031"/>
      <c r="Q72" s="1032"/>
      <c r="R72" s="1026"/>
      <c r="S72" s="1026"/>
      <c r="T72" s="1026"/>
      <c r="U72" s="1026"/>
      <c r="V72" s="1026"/>
      <c r="W72" s="1026"/>
      <c r="X72" s="1026"/>
      <c r="Y72" s="1026"/>
      <c r="Z72" s="1026"/>
      <c r="AA72" s="1026"/>
      <c r="AB72" s="1026"/>
      <c r="AC72" s="1026"/>
      <c r="AD72" s="1026"/>
      <c r="AE72" s="1026"/>
      <c r="AF72" s="1026"/>
      <c r="AG72" s="1026"/>
      <c r="AH72" s="1026"/>
      <c r="AI72" s="1026"/>
      <c r="AJ72" s="1026"/>
      <c r="AK72" s="1026"/>
      <c r="AL72" s="1026"/>
      <c r="AM72" s="1026"/>
      <c r="AN72" s="1026"/>
      <c r="AO72" s="1026"/>
      <c r="AP72" s="1026"/>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390</v>
      </c>
      <c r="B88" s="999" t="s">
        <v>427</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999" t="s">
        <v>428</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429</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430</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433</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434</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435</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436</v>
      </c>
      <c r="AB109" s="949"/>
      <c r="AC109" s="949"/>
      <c r="AD109" s="949"/>
      <c r="AE109" s="950"/>
      <c r="AF109" s="951" t="s">
        <v>307</v>
      </c>
      <c r="AG109" s="949"/>
      <c r="AH109" s="949"/>
      <c r="AI109" s="949"/>
      <c r="AJ109" s="950"/>
      <c r="AK109" s="951" t="s">
        <v>306</v>
      </c>
      <c r="AL109" s="949"/>
      <c r="AM109" s="949"/>
      <c r="AN109" s="949"/>
      <c r="AO109" s="950"/>
      <c r="AP109" s="951" t="s">
        <v>437</v>
      </c>
      <c r="AQ109" s="949"/>
      <c r="AR109" s="949"/>
      <c r="AS109" s="949"/>
      <c r="AT109" s="980"/>
      <c r="AU109" s="948" t="s">
        <v>435</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436</v>
      </c>
      <c r="BR109" s="949"/>
      <c r="BS109" s="949"/>
      <c r="BT109" s="949"/>
      <c r="BU109" s="950"/>
      <c r="BV109" s="951" t="s">
        <v>307</v>
      </c>
      <c r="BW109" s="949"/>
      <c r="BX109" s="949"/>
      <c r="BY109" s="949"/>
      <c r="BZ109" s="950"/>
      <c r="CA109" s="951" t="s">
        <v>306</v>
      </c>
      <c r="CB109" s="949"/>
      <c r="CC109" s="949"/>
      <c r="CD109" s="949"/>
      <c r="CE109" s="950"/>
      <c r="CF109" s="987" t="s">
        <v>437</v>
      </c>
      <c r="CG109" s="987"/>
      <c r="CH109" s="987"/>
      <c r="CI109" s="987"/>
      <c r="CJ109" s="987"/>
      <c r="CK109" s="951" t="s">
        <v>438</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436</v>
      </c>
      <c r="DH109" s="949"/>
      <c r="DI109" s="949"/>
      <c r="DJ109" s="949"/>
      <c r="DK109" s="950"/>
      <c r="DL109" s="951" t="s">
        <v>307</v>
      </c>
      <c r="DM109" s="949"/>
      <c r="DN109" s="949"/>
      <c r="DO109" s="949"/>
      <c r="DP109" s="950"/>
      <c r="DQ109" s="951" t="s">
        <v>306</v>
      </c>
      <c r="DR109" s="949"/>
      <c r="DS109" s="949"/>
      <c r="DT109" s="949"/>
      <c r="DU109" s="950"/>
      <c r="DV109" s="951" t="s">
        <v>437</v>
      </c>
      <c r="DW109" s="949"/>
      <c r="DX109" s="949"/>
      <c r="DY109" s="949"/>
      <c r="DZ109" s="980"/>
    </row>
    <row r="110" spans="1:131" s="247" customFormat="1" ht="26.25" customHeight="1" x14ac:dyDescent="0.15">
      <c r="A110" s="851" t="s">
        <v>439</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7305743</v>
      </c>
      <c r="AB110" s="942"/>
      <c r="AC110" s="942"/>
      <c r="AD110" s="942"/>
      <c r="AE110" s="943"/>
      <c r="AF110" s="944">
        <v>7320216</v>
      </c>
      <c r="AG110" s="942"/>
      <c r="AH110" s="942"/>
      <c r="AI110" s="942"/>
      <c r="AJ110" s="943"/>
      <c r="AK110" s="944">
        <v>6913116</v>
      </c>
      <c r="AL110" s="942"/>
      <c r="AM110" s="942"/>
      <c r="AN110" s="942"/>
      <c r="AO110" s="943"/>
      <c r="AP110" s="945">
        <v>19.2</v>
      </c>
      <c r="AQ110" s="946"/>
      <c r="AR110" s="946"/>
      <c r="AS110" s="946"/>
      <c r="AT110" s="947"/>
      <c r="AU110" s="981" t="s">
        <v>74</v>
      </c>
      <c r="AV110" s="982"/>
      <c r="AW110" s="982"/>
      <c r="AX110" s="982"/>
      <c r="AY110" s="982"/>
      <c r="AZ110" s="907" t="s">
        <v>440</v>
      </c>
      <c r="BA110" s="852"/>
      <c r="BB110" s="852"/>
      <c r="BC110" s="852"/>
      <c r="BD110" s="852"/>
      <c r="BE110" s="852"/>
      <c r="BF110" s="852"/>
      <c r="BG110" s="852"/>
      <c r="BH110" s="852"/>
      <c r="BI110" s="852"/>
      <c r="BJ110" s="852"/>
      <c r="BK110" s="852"/>
      <c r="BL110" s="852"/>
      <c r="BM110" s="852"/>
      <c r="BN110" s="852"/>
      <c r="BO110" s="852"/>
      <c r="BP110" s="853"/>
      <c r="BQ110" s="908">
        <v>60983919</v>
      </c>
      <c r="BR110" s="889"/>
      <c r="BS110" s="889"/>
      <c r="BT110" s="889"/>
      <c r="BU110" s="889"/>
      <c r="BV110" s="889">
        <v>58800056</v>
      </c>
      <c r="BW110" s="889"/>
      <c r="BX110" s="889"/>
      <c r="BY110" s="889"/>
      <c r="BZ110" s="889"/>
      <c r="CA110" s="889">
        <v>59633577</v>
      </c>
      <c r="CB110" s="889"/>
      <c r="CC110" s="889"/>
      <c r="CD110" s="889"/>
      <c r="CE110" s="889"/>
      <c r="CF110" s="913">
        <v>165.4</v>
      </c>
      <c r="CG110" s="914"/>
      <c r="CH110" s="914"/>
      <c r="CI110" s="914"/>
      <c r="CJ110" s="914"/>
      <c r="CK110" s="977" t="s">
        <v>441</v>
      </c>
      <c r="CL110" s="863"/>
      <c r="CM110" s="938" t="s">
        <v>442</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443</v>
      </c>
      <c r="DH110" s="889"/>
      <c r="DI110" s="889"/>
      <c r="DJ110" s="889"/>
      <c r="DK110" s="889"/>
      <c r="DL110" s="889" t="s">
        <v>444</v>
      </c>
      <c r="DM110" s="889"/>
      <c r="DN110" s="889"/>
      <c r="DO110" s="889"/>
      <c r="DP110" s="889"/>
      <c r="DQ110" s="889" t="s">
        <v>443</v>
      </c>
      <c r="DR110" s="889"/>
      <c r="DS110" s="889"/>
      <c r="DT110" s="889"/>
      <c r="DU110" s="889"/>
      <c r="DV110" s="890" t="s">
        <v>445</v>
      </c>
      <c r="DW110" s="890"/>
      <c r="DX110" s="890"/>
      <c r="DY110" s="890"/>
      <c r="DZ110" s="891"/>
    </row>
    <row r="111" spans="1:131" s="247" customFormat="1" ht="26.25" customHeight="1" x14ac:dyDescent="0.15">
      <c r="A111" s="818" t="s">
        <v>446</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445</v>
      </c>
      <c r="AB111" s="970"/>
      <c r="AC111" s="970"/>
      <c r="AD111" s="970"/>
      <c r="AE111" s="971"/>
      <c r="AF111" s="972" t="s">
        <v>445</v>
      </c>
      <c r="AG111" s="970"/>
      <c r="AH111" s="970"/>
      <c r="AI111" s="970"/>
      <c r="AJ111" s="971"/>
      <c r="AK111" s="972" t="s">
        <v>444</v>
      </c>
      <c r="AL111" s="970"/>
      <c r="AM111" s="970"/>
      <c r="AN111" s="970"/>
      <c r="AO111" s="971"/>
      <c r="AP111" s="973" t="s">
        <v>418</v>
      </c>
      <c r="AQ111" s="974"/>
      <c r="AR111" s="974"/>
      <c r="AS111" s="974"/>
      <c r="AT111" s="975"/>
      <c r="AU111" s="983"/>
      <c r="AV111" s="984"/>
      <c r="AW111" s="984"/>
      <c r="AX111" s="984"/>
      <c r="AY111" s="984"/>
      <c r="AZ111" s="859" t="s">
        <v>447</v>
      </c>
      <c r="BA111" s="794"/>
      <c r="BB111" s="794"/>
      <c r="BC111" s="794"/>
      <c r="BD111" s="794"/>
      <c r="BE111" s="794"/>
      <c r="BF111" s="794"/>
      <c r="BG111" s="794"/>
      <c r="BH111" s="794"/>
      <c r="BI111" s="794"/>
      <c r="BJ111" s="794"/>
      <c r="BK111" s="794"/>
      <c r="BL111" s="794"/>
      <c r="BM111" s="794"/>
      <c r="BN111" s="794"/>
      <c r="BO111" s="794"/>
      <c r="BP111" s="795"/>
      <c r="BQ111" s="860">
        <v>325135</v>
      </c>
      <c r="BR111" s="861"/>
      <c r="BS111" s="861"/>
      <c r="BT111" s="861"/>
      <c r="BU111" s="861"/>
      <c r="BV111" s="861">
        <v>407168</v>
      </c>
      <c r="BW111" s="861"/>
      <c r="BX111" s="861"/>
      <c r="BY111" s="861"/>
      <c r="BZ111" s="861"/>
      <c r="CA111" s="861">
        <v>388610</v>
      </c>
      <c r="CB111" s="861"/>
      <c r="CC111" s="861"/>
      <c r="CD111" s="861"/>
      <c r="CE111" s="861"/>
      <c r="CF111" s="922">
        <v>1.1000000000000001</v>
      </c>
      <c r="CG111" s="923"/>
      <c r="CH111" s="923"/>
      <c r="CI111" s="923"/>
      <c r="CJ111" s="923"/>
      <c r="CK111" s="978"/>
      <c r="CL111" s="865"/>
      <c r="CM111" s="868" t="s">
        <v>448</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449</v>
      </c>
      <c r="DH111" s="861"/>
      <c r="DI111" s="861"/>
      <c r="DJ111" s="861"/>
      <c r="DK111" s="861"/>
      <c r="DL111" s="861" t="s">
        <v>418</v>
      </c>
      <c r="DM111" s="861"/>
      <c r="DN111" s="861"/>
      <c r="DO111" s="861"/>
      <c r="DP111" s="861"/>
      <c r="DQ111" s="861" t="s">
        <v>444</v>
      </c>
      <c r="DR111" s="861"/>
      <c r="DS111" s="861"/>
      <c r="DT111" s="861"/>
      <c r="DU111" s="861"/>
      <c r="DV111" s="838" t="s">
        <v>450</v>
      </c>
      <c r="DW111" s="838"/>
      <c r="DX111" s="838"/>
      <c r="DY111" s="838"/>
      <c r="DZ111" s="839"/>
    </row>
    <row r="112" spans="1:131" s="247" customFormat="1" ht="26.25" customHeight="1" x14ac:dyDescent="0.15">
      <c r="A112" s="963" t="s">
        <v>451</v>
      </c>
      <c r="B112" s="964"/>
      <c r="C112" s="794" t="s">
        <v>452</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443</v>
      </c>
      <c r="AB112" s="824"/>
      <c r="AC112" s="824"/>
      <c r="AD112" s="824"/>
      <c r="AE112" s="825"/>
      <c r="AF112" s="826" t="s">
        <v>444</v>
      </c>
      <c r="AG112" s="824"/>
      <c r="AH112" s="824"/>
      <c r="AI112" s="824"/>
      <c r="AJ112" s="825"/>
      <c r="AK112" s="826" t="s">
        <v>445</v>
      </c>
      <c r="AL112" s="824"/>
      <c r="AM112" s="824"/>
      <c r="AN112" s="824"/>
      <c r="AO112" s="825"/>
      <c r="AP112" s="871" t="s">
        <v>443</v>
      </c>
      <c r="AQ112" s="872"/>
      <c r="AR112" s="872"/>
      <c r="AS112" s="872"/>
      <c r="AT112" s="873"/>
      <c r="AU112" s="983"/>
      <c r="AV112" s="984"/>
      <c r="AW112" s="984"/>
      <c r="AX112" s="984"/>
      <c r="AY112" s="984"/>
      <c r="AZ112" s="859" t="s">
        <v>453</v>
      </c>
      <c r="BA112" s="794"/>
      <c r="BB112" s="794"/>
      <c r="BC112" s="794"/>
      <c r="BD112" s="794"/>
      <c r="BE112" s="794"/>
      <c r="BF112" s="794"/>
      <c r="BG112" s="794"/>
      <c r="BH112" s="794"/>
      <c r="BI112" s="794"/>
      <c r="BJ112" s="794"/>
      <c r="BK112" s="794"/>
      <c r="BL112" s="794"/>
      <c r="BM112" s="794"/>
      <c r="BN112" s="794"/>
      <c r="BO112" s="794"/>
      <c r="BP112" s="795"/>
      <c r="BQ112" s="860">
        <v>21533949</v>
      </c>
      <c r="BR112" s="861"/>
      <c r="BS112" s="861"/>
      <c r="BT112" s="861"/>
      <c r="BU112" s="861"/>
      <c r="BV112" s="861">
        <v>19984260</v>
      </c>
      <c r="BW112" s="861"/>
      <c r="BX112" s="861"/>
      <c r="BY112" s="861"/>
      <c r="BZ112" s="861"/>
      <c r="CA112" s="861">
        <v>18442328</v>
      </c>
      <c r="CB112" s="861"/>
      <c r="CC112" s="861"/>
      <c r="CD112" s="861"/>
      <c r="CE112" s="861"/>
      <c r="CF112" s="922">
        <v>51.1</v>
      </c>
      <c r="CG112" s="923"/>
      <c r="CH112" s="923"/>
      <c r="CI112" s="923"/>
      <c r="CJ112" s="923"/>
      <c r="CK112" s="978"/>
      <c r="CL112" s="865"/>
      <c r="CM112" s="868" t="s">
        <v>454</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443</v>
      </c>
      <c r="DH112" s="861"/>
      <c r="DI112" s="861"/>
      <c r="DJ112" s="861"/>
      <c r="DK112" s="861"/>
      <c r="DL112" s="861" t="s">
        <v>418</v>
      </c>
      <c r="DM112" s="861"/>
      <c r="DN112" s="861"/>
      <c r="DO112" s="861"/>
      <c r="DP112" s="861"/>
      <c r="DQ112" s="861" t="s">
        <v>450</v>
      </c>
      <c r="DR112" s="861"/>
      <c r="DS112" s="861"/>
      <c r="DT112" s="861"/>
      <c r="DU112" s="861"/>
      <c r="DV112" s="838" t="s">
        <v>445</v>
      </c>
      <c r="DW112" s="838"/>
      <c r="DX112" s="838"/>
      <c r="DY112" s="838"/>
      <c r="DZ112" s="839"/>
    </row>
    <row r="113" spans="1:130" s="247" customFormat="1" ht="26.25" customHeight="1" x14ac:dyDescent="0.15">
      <c r="A113" s="965"/>
      <c r="B113" s="966"/>
      <c r="C113" s="794" t="s">
        <v>455</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2430274</v>
      </c>
      <c r="AB113" s="970"/>
      <c r="AC113" s="970"/>
      <c r="AD113" s="970"/>
      <c r="AE113" s="971"/>
      <c r="AF113" s="972">
        <v>2142502</v>
      </c>
      <c r="AG113" s="970"/>
      <c r="AH113" s="970"/>
      <c r="AI113" s="970"/>
      <c r="AJ113" s="971"/>
      <c r="AK113" s="972">
        <v>2010867</v>
      </c>
      <c r="AL113" s="970"/>
      <c r="AM113" s="970"/>
      <c r="AN113" s="970"/>
      <c r="AO113" s="971"/>
      <c r="AP113" s="973">
        <v>5.6</v>
      </c>
      <c r="AQ113" s="974"/>
      <c r="AR113" s="974"/>
      <c r="AS113" s="974"/>
      <c r="AT113" s="975"/>
      <c r="AU113" s="983"/>
      <c r="AV113" s="984"/>
      <c r="AW113" s="984"/>
      <c r="AX113" s="984"/>
      <c r="AY113" s="984"/>
      <c r="AZ113" s="859" t="s">
        <v>456</v>
      </c>
      <c r="BA113" s="794"/>
      <c r="BB113" s="794"/>
      <c r="BC113" s="794"/>
      <c r="BD113" s="794"/>
      <c r="BE113" s="794"/>
      <c r="BF113" s="794"/>
      <c r="BG113" s="794"/>
      <c r="BH113" s="794"/>
      <c r="BI113" s="794"/>
      <c r="BJ113" s="794"/>
      <c r="BK113" s="794"/>
      <c r="BL113" s="794"/>
      <c r="BM113" s="794"/>
      <c r="BN113" s="794"/>
      <c r="BO113" s="794"/>
      <c r="BP113" s="795"/>
      <c r="BQ113" s="860">
        <v>3848496</v>
      </c>
      <c r="BR113" s="861"/>
      <c r="BS113" s="861"/>
      <c r="BT113" s="861"/>
      <c r="BU113" s="861"/>
      <c r="BV113" s="861">
        <v>3564525</v>
      </c>
      <c r="BW113" s="861"/>
      <c r="BX113" s="861"/>
      <c r="BY113" s="861"/>
      <c r="BZ113" s="861"/>
      <c r="CA113" s="861">
        <v>3249708</v>
      </c>
      <c r="CB113" s="861"/>
      <c r="CC113" s="861"/>
      <c r="CD113" s="861"/>
      <c r="CE113" s="861"/>
      <c r="CF113" s="922">
        <v>9</v>
      </c>
      <c r="CG113" s="923"/>
      <c r="CH113" s="923"/>
      <c r="CI113" s="923"/>
      <c r="CJ113" s="923"/>
      <c r="CK113" s="978"/>
      <c r="CL113" s="865"/>
      <c r="CM113" s="868" t="s">
        <v>457</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418</v>
      </c>
      <c r="DH113" s="824"/>
      <c r="DI113" s="824"/>
      <c r="DJ113" s="824"/>
      <c r="DK113" s="825"/>
      <c r="DL113" s="826" t="s">
        <v>450</v>
      </c>
      <c r="DM113" s="824"/>
      <c r="DN113" s="824"/>
      <c r="DO113" s="824"/>
      <c r="DP113" s="825"/>
      <c r="DQ113" s="826" t="s">
        <v>445</v>
      </c>
      <c r="DR113" s="824"/>
      <c r="DS113" s="824"/>
      <c r="DT113" s="824"/>
      <c r="DU113" s="825"/>
      <c r="DV113" s="871" t="s">
        <v>449</v>
      </c>
      <c r="DW113" s="872"/>
      <c r="DX113" s="872"/>
      <c r="DY113" s="872"/>
      <c r="DZ113" s="873"/>
    </row>
    <row r="114" spans="1:130" s="247" customFormat="1" ht="26.25" customHeight="1" x14ac:dyDescent="0.15">
      <c r="A114" s="965"/>
      <c r="B114" s="966"/>
      <c r="C114" s="794" t="s">
        <v>458</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209581</v>
      </c>
      <c r="AB114" s="824"/>
      <c r="AC114" s="824"/>
      <c r="AD114" s="824"/>
      <c r="AE114" s="825"/>
      <c r="AF114" s="826">
        <v>210214</v>
      </c>
      <c r="AG114" s="824"/>
      <c r="AH114" s="824"/>
      <c r="AI114" s="824"/>
      <c r="AJ114" s="825"/>
      <c r="AK114" s="826">
        <v>250087</v>
      </c>
      <c r="AL114" s="824"/>
      <c r="AM114" s="824"/>
      <c r="AN114" s="824"/>
      <c r="AO114" s="825"/>
      <c r="AP114" s="871">
        <v>0.7</v>
      </c>
      <c r="AQ114" s="872"/>
      <c r="AR114" s="872"/>
      <c r="AS114" s="872"/>
      <c r="AT114" s="873"/>
      <c r="AU114" s="983"/>
      <c r="AV114" s="984"/>
      <c r="AW114" s="984"/>
      <c r="AX114" s="984"/>
      <c r="AY114" s="984"/>
      <c r="AZ114" s="859" t="s">
        <v>459</v>
      </c>
      <c r="BA114" s="794"/>
      <c r="BB114" s="794"/>
      <c r="BC114" s="794"/>
      <c r="BD114" s="794"/>
      <c r="BE114" s="794"/>
      <c r="BF114" s="794"/>
      <c r="BG114" s="794"/>
      <c r="BH114" s="794"/>
      <c r="BI114" s="794"/>
      <c r="BJ114" s="794"/>
      <c r="BK114" s="794"/>
      <c r="BL114" s="794"/>
      <c r="BM114" s="794"/>
      <c r="BN114" s="794"/>
      <c r="BO114" s="794"/>
      <c r="BP114" s="795"/>
      <c r="BQ114" s="860">
        <v>7020626</v>
      </c>
      <c r="BR114" s="861"/>
      <c r="BS114" s="861"/>
      <c r="BT114" s="861"/>
      <c r="BU114" s="861"/>
      <c r="BV114" s="861">
        <v>7211768</v>
      </c>
      <c r="BW114" s="861"/>
      <c r="BX114" s="861"/>
      <c r="BY114" s="861"/>
      <c r="BZ114" s="861"/>
      <c r="CA114" s="861">
        <v>7485704</v>
      </c>
      <c r="CB114" s="861"/>
      <c r="CC114" s="861"/>
      <c r="CD114" s="861"/>
      <c r="CE114" s="861"/>
      <c r="CF114" s="922">
        <v>20.8</v>
      </c>
      <c r="CG114" s="923"/>
      <c r="CH114" s="923"/>
      <c r="CI114" s="923"/>
      <c r="CJ114" s="923"/>
      <c r="CK114" s="978"/>
      <c r="CL114" s="865"/>
      <c r="CM114" s="868" t="s">
        <v>460</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443</v>
      </c>
      <c r="DH114" s="824"/>
      <c r="DI114" s="824"/>
      <c r="DJ114" s="824"/>
      <c r="DK114" s="825"/>
      <c r="DL114" s="826" t="s">
        <v>444</v>
      </c>
      <c r="DM114" s="824"/>
      <c r="DN114" s="824"/>
      <c r="DO114" s="824"/>
      <c r="DP114" s="825"/>
      <c r="DQ114" s="826" t="s">
        <v>449</v>
      </c>
      <c r="DR114" s="824"/>
      <c r="DS114" s="824"/>
      <c r="DT114" s="824"/>
      <c r="DU114" s="825"/>
      <c r="DV114" s="871" t="s">
        <v>418</v>
      </c>
      <c r="DW114" s="872"/>
      <c r="DX114" s="872"/>
      <c r="DY114" s="872"/>
      <c r="DZ114" s="873"/>
    </row>
    <row r="115" spans="1:130" s="247" customFormat="1" ht="26.25" customHeight="1" x14ac:dyDescent="0.15">
      <c r="A115" s="965"/>
      <c r="B115" s="966"/>
      <c r="C115" s="794" t="s">
        <v>461</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21588</v>
      </c>
      <c r="AB115" s="970"/>
      <c r="AC115" s="970"/>
      <c r="AD115" s="970"/>
      <c r="AE115" s="971"/>
      <c r="AF115" s="972">
        <v>18859</v>
      </c>
      <c r="AG115" s="970"/>
      <c r="AH115" s="970"/>
      <c r="AI115" s="970"/>
      <c r="AJ115" s="971"/>
      <c r="AK115" s="972">
        <v>21834</v>
      </c>
      <c r="AL115" s="970"/>
      <c r="AM115" s="970"/>
      <c r="AN115" s="970"/>
      <c r="AO115" s="971"/>
      <c r="AP115" s="973">
        <v>0.1</v>
      </c>
      <c r="AQ115" s="974"/>
      <c r="AR115" s="974"/>
      <c r="AS115" s="974"/>
      <c r="AT115" s="975"/>
      <c r="AU115" s="983"/>
      <c r="AV115" s="984"/>
      <c r="AW115" s="984"/>
      <c r="AX115" s="984"/>
      <c r="AY115" s="984"/>
      <c r="AZ115" s="859" t="s">
        <v>462</v>
      </c>
      <c r="BA115" s="794"/>
      <c r="BB115" s="794"/>
      <c r="BC115" s="794"/>
      <c r="BD115" s="794"/>
      <c r="BE115" s="794"/>
      <c r="BF115" s="794"/>
      <c r="BG115" s="794"/>
      <c r="BH115" s="794"/>
      <c r="BI115" s="794"/>
      <c r="BJ115" s="794"/>
      <c r="BK115" s="794"/>
      <c r="BL115" s="794"/>
      <c r="BM115" s="794"/>
      <c r="BN115" s="794"/>
      <c r="BO115" s="794"/>
      <c r="BP115" s="795"/>
      <c r="BQ115" s="860">
        <v>20079</v>
      </c>
      <c r="BR115" s="861"/>
      <c r="BS115" s="861"/>
      <c r="BT115" s="861"/>
      <c r="BU115" s="861"/>
      <c r="BV115" s="861">
        <v>12359</v>
      </c>
      <c r="BW115" s="861"/>
      <c r="BX115" s="861"/>
      <c r="BY115" s="861"/>
      <c r="BZ115" s="861"/>
      <c r="CA115" s="861">
        <v>4589</v>
      </c>
      <c r="CB115" s="861"/>
      <c r="CC115" s="861"/>
      <c r="CD115" s="861"/>
      <c r="CE115" s="861"/>
      <c r="CF115" s="922">
        <v>0</v>
      </c>
      <c r="CG115" s="923"/>
      <c r="CH115" s="923"/>
      <c r="CI115" s="923"/>
      <c r="CJ115" s="923"/>
      <c r="CK115" s="978"/>
      <c r="CL115" s="865"/>
      <c r="CM115" s="859" t="s">
        <v>463</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443</v>
      </c>
      <c r="DH115" s="824"/>
      <c r="DI115" s="824"/>
      <c r="DJ115" s="824"/>
      <c r="DK115" s="825"/>
      <c r="DL115" s="826" t="s">
        <v>449</v>
      </c>
      <c r="DM115" s="824"/>
      <c r="DN115" s="824"/>
      <c r="DO115" s="824"/>
      <c r="DP115" s="825"/>
      <c r="DQ115" s="826" t="s">
        <v>450</v>
      </c>
      <c r="DR115" s="824"/>
      <c r="DS115" s="824"/>
      <c r="DT115" s="824"/>
      <c r="DU115" s="825"/>
      <c r="DV115" s="871" t="s">
        <v>443</v>
      </c>
      <c r="DW115" s="872"/>
      <c r="DX115" s="872"/>
      <c r="DY115" s="872"/>
      <c r="DZ115" s="873"/>
    </row>
    <row r="116" spans="1:130" s="247" customFormat="1" ht="26.25" customHeight="1" x14ac:dyDescent="0.15">
      <c r="A116" s="967"/>
      <c r="B116" s="968"/>
      <c r="C116" s="927" t="s">
        <v>464</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450</v>
      </c>
      <c r="AB116" s="824"/>
      <c r="AC116" s="824"/>
      <c r="AD116" s="824"/>
      <c r="AE116" s="825"/>
      <c r="AF116" s="826" t="s">
        <v>450</v>
      </c>
      <c r="AG116" s="824"/>
      <c r="AH116" s="824"/>
      <c r="AI116" s="824"/>
      <c r="AJ116" s="825"/>
      <c r="AK116" s="826" t="s">
        <v>443</v>
      </c>
      <c r="AL116" s="824"/>
      <c r="AM116" s="824"/>
      <c r="AN116" s="824"/>
      <c r="AO116" s="825"/>
      <c r="AP116" s="871" t="s">
        <v>444</v>
      </c>
      <c r="AQ116" s="872"/>
      <c r="AR116" s="872"/>
      <c r="AS116" s="872"/>
      <c r="AT116" s="873"/>
      <c r="AU116" s="983"/>
      <c r="AV116" s="984"/>
      <c r="AW116" s="984"/>
      <c r="AX116" s="984"/>
      <c r="AY116" s="984"/>
      <c r="AZ116" s="910" t="s">
        <v>465</v>
      </c>
      <c r="BA116" s="911"/>
      <c r="BB116" s="911"/>
      <c r="BC116" s="911"/>
      <c r="BD116" s="911"/>
      <c r="BE116" s="911"/>
      <c r="BF116" s="911"/>
      <c r="BG116" s="911"/>
      <c r="BH116" s="911"/>
      <c r="BI116" s="911"/>
      <c r="BJ116" s="911"/>
      <c r="BK116" s="911"/>
      <c r="BL116" s="911"/>
      <c r="BM116" s="911"/>
      <c r="BN116" s="911"/>
      <c r="BO116" s="911"/>
      <c r="BP116" s="912"/>
      <c r="BQ116" s="860" t="s">
        <v>445</v>
      </c>
      <c r="BR116" s="861"/>
      <c r="BS116" s="861"/>
      <c r="BT116" s="861"/>
      <c r="BU116" s="861"/>
      <c r="BV116" s="861" t="s">
        <v>445</v>
      </c>
      <c r="BW116" s="861"/>
      <c r="BX116" s="861"/>
      <c r="BY116" s="861"/>
      <c r="BZ116" s="861"/>
      <c r="CA116" s="861" t="s">
        <v>443</v>
      </c>
      <c r="CB116" s="861"/>
      <c r="CC116" s="861"/>
      <c r="CD116" s="861"/>
      <c r="CE116" s="861"/>
      <c r="CF116" s="922" t="s">
        <v>449</v>
      </c>
      <c r="CG116" s="923"/>
      <c r="CH116" s="923"/>
      <c r="CI116" s="923"/>
      <c r="CJ116" s="923"/>
      <c r="CK116" s="978"/>
      <c r="CL116" s="865"/>
      <c r="CM116" s="868" t="s">
        <v>466</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418</v>
      </c>
      <c r="DH116" s="824"/>
      <c r="DI116" s="824"/>
      <c r="DJ116" s="824"/>
      <c r="DK116" s="825"/>
      <c r="DL116" s="826" t="s">
        <v>443</v>
      </c>
      <c r="DM116" s="824"/>
      <c r="DN116" s="824"/>
      <c r="DO116" s="824"/>
      <c r="DP116" s="825"/>
      <c r="DQ116" s="826" t="s">
        <v>418</v>
      </c>
      <c r="DR116" s="824"/>
      <c r="DS116" s="824"/>
      <c r="DT116" s="824"/>
      <c r="DU116" s="825"/>
      <c r="DV116" s="871" t="s">
        <v>450</v>
      </c>
      <c r="DW116" s="872"/>
      <c r="DX116" s="872"/>
      <c r="DY116" s="872"/>
      <c r="DZ116" s="873"/>
    </row>
    <row r="117" spans="1:130" s="247" customFormat="1" ht="26.25" customHeight="1" x14ac:dyDescent="0.15">
      <c r="A117" s="948" t="s">
        <v>186</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467</v>
      </c>
      <c r="Z117" s="950"/>
      <c r="AA117" s="955">
        <v>9967186</v>
      </c>
      <c r="AB117" s="956"/>
      <c r="AC117" s="956"/>
      <c r="AD117" s="956"/>
      <c r="AE117" s="957"/>
      <c r="AF117" s="958">
        <v>9691791</v>
      </c>
      <c r="AG117" s="956"/>
      <c r="AH117" s="956"/>
      <c r="AI117" s="956"/>
      <c r="AJ117" s="957"/>
      <c r="AK117" s="958">
        <v>9195904</v>
      </c>
      <c r="AL117" s="956"/>
      <c r="AM117" s="956"/>
      <c r="AN117" s="956"/>
      <c r="AO117" s="957"/>
      <c r="AP117" s="959"/>
      <c r="AQ117" s="960"/>
      <c r="AR117" s="960"/>
      <c r="AS117" s="960"/>
      <c r="AT117" s="961"/>
      <c r="AU117" s="983"/>
      <c r="AV117" s="984"/>
      <c r="AW117" s="984"/>
      <c r="AX117" s="984"/>
      <c r="AY117" s="984"/>
      <c r="AZ117" s="910" t="s">
        <v>468</v>
      </c>
      <c r="BA117" s="911"/>
      <c r="BB117" s="911"/>
      <c r="BC117" s="911"/>
      <c r="BD117" s="911"/>
      <c r="BE117" s="911"/>
      <c r="BF117" s="911"/>
      <c r="BG117" s="911"/>
      <c r="BH117" s="911"/>
      <c r="BI117" s="911"/>
      <c r="BJ117" s="911"/>
      <c r="BK117" s="911"/>
      <c r="BL117" s="911"/>
      <c r="BM117" s="911"/>
      <c r="BN117" s="911"/>
      <c r="BO117" s="911"/>
      <c r="BP117" s="912"/>
      <c r="BQ117" s="860" t="s">
        <v>449</v>
      </c>
      <c r="BR117" s="861"/>
      <c r="BS117" s="861"/>
      <c r="BT117" s="861"/>
      <c r="BU117" s="861"/>
      <c r="BV117" s="861" t="s">
        <v>449</v>
      </c>
      <c r="BW117" s="861"/>
      <c r="BX117" s="861"/>
      <c r="BY117" s="861"/>
      <c r="BZ117" s="861"/>
      <c r="CA117" s="861" t="s">
        <v>418</v>
      </c>
      <c r="CB117" s="861"/>
      <c r="CC117" s="861"/>
      <c r="CD117" s="861"/>
      <c r="CE117" s="861"/>
      <c r="CF117" s="922" t="s">
        <v>449</v>
      </c>
      <c r="CG117" s="923"/>
      <c r="CH117" s="923"/>
      <c r="CI117" s="923"/>
      <c r="CJ117" s="923"/>
      <c r="CK117" s="978"/>
      <c r="CL117" s="865"/>
      <c r="CM117" s="868" t="s">
        <v>469</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418</v>
      </c>
      <c r="DH117" s="824"/>
      <c r="DI117" s="824"/>
      <c r="DJ117" s="824"/>
      <c r="DK117" s="825"/>
      <c r="DL117" s="826" t="s">
        <v>449</v>
      </c>
      <c r="DM117" s="824"/>
      <c r="DN117" s="824"/>
      <c r="DO117" s="824"/>
      <c r="DP117" s="825"/>
      <c r="DQ117" s="826" t="s">
        <v>449</v>
      </c>
      <c r="DR117" s="824"/>
      <c r="DS117" s="824"/>
      <c r="DT117" s="824"/>
      <c r="DU117" s="825"/>
      <c r="DV117" s="871" t="s">
        <v>418</v>
      </c>
      <c r="DW117" s="872"/>
      <c r="DX117" s="872"/>
      <c r="DY117" s="872"/>
      <c r="DZ117" s="873"/>
    </row>
    <row r="118" spans="1:130" s="247" customFormat="1" ht="26.25" customHeight="1" x14ac:dyDescent="0.15">
      <c r="A118" s="948" t="s">
        <v>438</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436</v>
      </c>
      <c r="AB118" s="949"/>
      <c r="AC118" s="949"/>
      <c r="AD118" s="949"/>
      <c r="AE118" s="950"/>
      <c r="AF118" s="951" t="s">
        <v>307</v>
      </c>
      <c r="AG118" s="949"/>
      <c r="AH118" s="949"/>
      <c r="AI118" s="949"/>
      <c r="AJ118" s="950"/>
      <c r="AK118" s="951" t="s">
        <v>306</v>
      </c>
      <c r="AL118" s="949"/>
      <c r="AM118" s="949"/>
      <c r="AN118" s="949"/>
      <c r="AO118" s="950"/>
      <c r="AP118" s="952" t="s">
        <v>437</v>
      </c>
      <c r="AQ118" s="953"/>
      <c r="AR118" s="953"/>
      <c r="AS118" s="953"/>
      <c r="AT118" s="954"/>
      <c r="AU118" s="983"/>
      <c r="AV118" s="984"/>
      <c r="AW118" s="984"/>
      <c r="AX118" s="984"/>
      <c r="AY118" s="984"/>
      <c r="AZ118" s="926" t="s">
        <v>470</v>
      </c>
      <c r="BA118" s="927"/>
      <c r="BB118" s="927"/>
      <c r="BC118" s="927"/>
      <c r="BD118" s="927"/>
      <c r="BE118" s="927"/>
      <c r="BF118" s="927"/>
      <c r="BG118" s="927"/>
      <c r="BH118" s="927"/>
      <c r="BI118" s="927"/>
      <c r="BJ118" s="927"/>
      <c r="BK118" s="927"/>
      <c r="BL118" s="927"/>
      <c r="BM118" s="927"/>
      <c r="BN118" s="927"/>
      <c r="BO118" s="927"/>
      <c r="BP118" s="928"/>
      <c r="BQ118" s="929" t="s">
        <v>449</v>
      </c>
      <c r="BR118" s="892"/>
      <c r="BS118" s="892"/>
      <c r="BT118" s="892"/>
      <c r="BU118" s="892"/>
      <c r="BV118" s="892" t="s">
        <v>445</v>
      </c>
      <c r="BW118" s="892"/>
      <c r="BX118" s="892"/>
      <c r="BY118" s="892"/>
      <c r="BZ118" s="892"/>
      <c r="CA118" s="892" t="s">
        <v>449</v>
      </c>
      <c r="CB118" s="892"/>
      <c r="CC118" s="892"/>
      <c r="CD118" s="892"/>
      <c r="CE118" s="892"/>
      <c r="CF118" s="922" t="s">
        <v>445</v>
      </c>
      <c r="CG118" s="923"/>
      <c r="CH118" s="923"/>
      <c r="CI118" s="923"/>
      <c r="CJ118" s="923"/>
      <c r="CK118" s="978"/>
      <c r="CL118" s="865"/>
      <c r="CM118" s="868" t="s">
        <v>471</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445</v>
      </c>
      <c r="DH118" s="824"/>
      <c r="DI118" s="824"/>
      <c r="DJ118" s="824"/>
      <c r="DK118" s="825"/>
      <c r="DL118" s="826" t="s">
        <v>445</v>
      </c>
      <c r="DM118" s="824"/>
      <c r="DN118" s="824"/>
      <c r="DO118" s="824"/>
      <c r="DP118" s="825"/>
      <c r="DQ118" s="826" t="s">
        <v>472</v>
      </c>
      <c r="DR118" s="824"/>
      <c r="DS118" s="824"/>
      <c r="DT118" s="824"/>
      <c r="DU118" s="825"/>
      <c r="DV118" s="871" t="s">
        <v>445</v>
      </c>
      <c r="DW118" s="872"/>
      <c r="DX118" s="872"/>
      <c r="DY118" s="872"/>
      <c r="DZ118" s="873"/>
    </row>
    <row r="119" spans="1:130" s="247" customFormat="1" ht="26.25" customHeight="1" x14ac:dyDescent="0.15">
      <c r="A119" s="862" t="s">
        <v>441</v>
      </c>
      <c r="B119" s="863"/>
      <c r="C119" s="938" t="s">
        <v>442</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449</v>
      </c>
      <c r="AB119" s="942"/>
      <c r="AC119" s="942"/>
      <c r="AD119" s="942"/>
      <c r="AE119" s="943"/>
      <c r="AF119" s="944" t="s">
        <v>449</v>
      </c>
      <c r="AG119" s="942"/>
      <c r="AH119" s="942"/>
      <c r="AI119" s="942"/>
      <c r="AJ119" s="943"/>
      <c r="AK119" s="944" t="s">
        <v>444</v>
      </c>
      <c r="AL119" s="942"/>
      <c r="AM119" s="942"/>
      <c r="AN119" s="942"/>
      <c r="AO119" s="943"/>
      <c r="AP119" s="945" t="s">
        <v>449</v>
      </c>
      <c r="AQ119" s="946"/>
      <c r="AR119" s="946"/>
      <c r="AS119" s="946"/>
      <c r="AT119" s="947"/>
      <c r="AU119" s="985"/>
      <c r="AV119" s="986"/>
      <c r="AW119" s="986"/>
      <c r="AX119" s="986"/>
      <c r="AY119" s="986"/>
      <c r="AZ119" s="278" t="s">
        <v>186</v>
      </c>
      <c r="BA119" s="278"/>
      <c r="BB119" s="278"/>
      <c r="BC119" s="278"/>
      <c r="BD119" s="278"/>
      <c r="BE119" s="278"/>
      <c r="BF119" s="278"/>
      <c r="BG119" s="278"/>
      <c r="BH119" s="278"/>
      <c r="BI119" s="278"/>
      <c r="BJ119" s="278"/>
      <c r="BK119" s="278"/>
      <c r="BL119" s="278"/>
      <c r="BM119" s="278"/>
      <c r="BN119" s="278"/>
      <c r="BO119" s="924" t="s">
        <v>473</v>
      </c>
      <c r="BP119" s="925"/>
      <c r="BQ119" s="929">
        <v>93732204</v>
      </c>
      <c r="BR119" s="892"/>
      <c r="BS119" s="892"/>
      <c r="BT119" s="892"/>
      <c r="BU119" s="892"/>
      <c r="BV119" s="892">
        <v>89980136</v>
      </c>
      <c r="BW119" s="892"/>
      <c r="BX119" s="892"/>
      <c r="BY119" s="892"/>
      <c r="BZ119" s="892"/>
      <c r="CA119" s="892">
        <v>89204516</v>
      </c>
      <c r="CB119" s="892"/>
      <c r="CC119" s="892"/>
      <c r="CD119" s="892"/>
      <c r="CE119" s="892"/>
      <c r="CF119" s="790"/>
      <c r="CG119" s="791"/>
      <c r="CH119" s="791"/>
      <c r="CI119" s="791"/>
      <c r="CJ119" s="881"/>
      <c r="CK119" s="979"/>
      <c r="CL119" s="867"/>
      <c r="CM119" s="885" t="s">
        <v>474</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325135</v>
      </c>
      <c r="DH119" s="807"/>
      <c r="DI119" s="807"/>
      <c r="DJ119" s="807"/>
      <c r="DK119" s="808"/>
      <c r="DL119" s="809">
        <v>407168</v>
      </c>
      <c r="DM119" s="807"/>
      <c r="DN119" s="807"/>
      <c r="DO119" s="807"/>
      <c r="DP119" s="808"/>
      <c r="DQ119" s="809">
        <v>388610</v>
      </c>
      <c r="DR119" s="807"/>
      <c r="DS119" s="807"/>
      <c r="DT119" s="807"/>
      <c r="DU119" s="808"/>
      <c r="DV119" s="895">
        <v>1.1000000000000001</v>
      </c>
      <c r="DW119" s="896"/>
      <c r="DX119" s="896"/>
      <c r="DY119" s="896"/>
      <c r="DZ119" s="897"/>
    </row>
    <row r="120" spans="1:130" s="247" customFormat="1" ht="26.25" customHeight="1" x14ac:dyDescent="0.15">
      <c r="A120" s="864"/>
      <c r="B120" s="865"/>
      <c r="C120" s="868" t="s">
        <v>448</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444</v>
      </c>
      <c r="AB120" s="824"/>
      <c r="AC120" s="824"/>
      <c r="AD120" s="824"/>
      <c r="AE120" s="825"/>
      <c r="AF120" s="826" t="s">
        <v>449</v>
      </c>
      <c r="AG120" s="824"/>
      <c r="AH120" s="824"/>
      <c r="AI120" s="824"/>
      <c r="AJ120" s="825"/>
      <c r="AK120" s="826" t="s">
        <v>472</v>
      </c>
      <c r="AL120" s="824"/>
      <c r="AM120" s="824"/>
      <c r="AN120" s="824"/>
      <c r="AO120" s="825"/>
      <c r="AP120" s="871" t="s">
        <v>449</v>
      </c>
      <c r="AQ120" s="872"/>
      <c r="AR120" s="872"/>
      <c r="AS120" s="872"/>
      <c r="AT120" s="873"/>
      <c r="AU120" s="930" t="s">
        <v>475</v>
      </c>
      <c r="AV120" s="931"/>
      <c r="AW120" s="931"/>
      <c r="AX120" s="931"/>
      <c r="AY120" s="932"/>
      <c r="AZ120" s="907" t="s">
        <v>476</v>
      </c>
      <c r="BA120" s="852"/>
      <c r="BB120" s="852"/>
      <c r="BC120" s="852"/>
      <c r="BD120" s="852"/>
      <c r="BE120" s="852"/>
      <c r="BF120" s="852"/>
      <c r="BG120" s="852"/>
      <c r="BH120" s="852"/>
      <c r="BI120" s="852"/>
      <c r="BJ120" s="852"/>
      <c r="BK120" s="852"/>
      <c r="BL120" s="852"/>
      <c r="BM120" s="852"/>
      <c r="BN120" s="852"/>
      <c r="BO120" s="852"/>
      <c r="BP120" s="853"/>
      <c r="BQ120" s="908">
        <v>16103332</v>
      </c>
      <c r="BR120" s="889"/>
      <c r="BS120" s="889"/>
      <c r="BT120" s="889"/>
      <c r="BU120" s="889"/>
      <c r="BV120" s="889">
        <v>19957337</v>
      </c>
      <c r="BW120" s="889"/>
      <c r="BX120" s="889"/>
      <c r="BY120" s="889"/>
      <c r="BZ120" s="889"/>
      <c r="CA120" s="889">
        <v>21395720</v>
      </c>
      <c r="CB120" s="889"/>
      <c r="CC120" s="889"/>
      <c r="CD120" s="889"/>
      <c r="CE120" s="889"/>
      <c r="CF120" s="913">
        <v>59.3</v>
      </c>
      <c r="CG120" s="914"/>
      <c r="CH120" s="914"/>
      <c r="CI120" s="914"/>
      <c r="CJ120" s="914"/>
      <c r="CK120" s="915" t="s">
        <v>477</v>
      </c>
      <c r="CL120" s="899"/>
      <c r="CM120" s="899"/>
      <c r="CN120" s="899"/>
      <c r="CO120" s="900"/>
      <c r="CP120" s="919" t="s">
        <v>478</v>
      </c>
      <c r="CQ120" s="920"/>
      <c r="CR120" s="920"/>
      <c r="CS120" s="920"/>
      <c r="CT120" s="920"/>
      <c r="CU120" s="920"/>
      <c r="CV120" s="920"/>
      <c r="CW120" s="920"/>
      <c r="CX120" s="920"/>
      <c r="CY120" s="920"/>
      <c r="CZ120" s="920"/>
      <c r="DA120" s="920"/>
      <c r="DB120" s="920"/>
      <c r="DC120" s="920"/>
      <c r="DD120" s="920"/>
      <c r="DE120" s="920"/>
      <c r="DF120" s="921"/>
      <c r="DG120" s="908">
        <v>17196275</v>
      </c>
      <c r="DH120" s="889"/>
      <c r="DI120" s="889"/>
      <c r="DJ120" s="889"/>
      <c r="DK120" s="889"/>
      <c r="DL120" s="889">
        <v>16243565</v>
      </c>
      <c r="DM120" s="889"/>
      <c r="DN120" s="889"/>
      <c r="DO120" s="889"/>
      <c r="DP120" s="889"/>
      <c r="DQ120" s="889">
        <v>15319145</v>
      </c>
      <c r="DR120" s="889"/>
      <c r="DS120" s="889"/>
      <c r="DT120" s="889"/>
      <c r="DU120" s="889"/>
      <c r="DV120" s="890">
        <v>42.5</v>
      </c>
      <c r="DW120" s="890"/>
      <c r="DX120" s="890"/>
      <c r="DY120" s="890"/>
      <c r="DZ120" s="891"/>
    </row>
    <row r="121" spans="1:130" s="247" customFormat="1" ht="26.25" customHeight="1" x14ac:dyDescent="0.15">
      <c r="A121" s="864"/>
      <c r="B121" s="865"/>
      <c r="C121" s="910" t="s">
        <v>479</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472</v>
      </c>
      <c r="AB121" s="824"/>
      <c r="AC121" s="824"/>
      <c r="AD121" s="824"/>
      <c r="AE121" s="825"/>
      <c r="AF121" s="826" t="s">
        <v>472</v>
      </c>
      <c r="AG121" s="824"/>
      <c r="AH121" s="824"/>
      <c r="AI121" s="824"/>
      <c r="AJ121" s="825"/>
      <c r="AK121" s="826" t="s">
        <v>472</v>
      </c>
      <c r="AL121" s="824"/>
      <c r="AM121" s="824"/>
      <c r="AN121" s="824"/>
      <c r="AO121" s="825"/>
      <c r="AP121" s="871" t="s">
        <v>472</v>
      </c>
      <c r="AQ121" s="872"/>
      <c r="AR121" s="872"/>
      <c r="AS121" s="872"/>
      <c r="AT121" s="873"/>
      <c r="AU121" s="933"/>
      <c r="AV121" s="934"/>
      <c r="AW121" s="934"/>
      <c r="AX121" s="934"/>
      <c r="AY121" s="935"/>
      <c r="AZ121" s="859" t="s">
        <v>480</v>
      </c>
      <c r="BA121" s="794"/>
      <c r="BB121" s="794"/>
      <c r="BC121" s="794"/>
      <c r="BD121" s="794"/>
      <c r="BE121" s="794"/>
      <c r="BF121" s="794"/>
      <c r="BG121" s="794"/>
      <c r="BH121" s="794"/>
      <c r="BI121" s="794"/>
      <c r="BJ121" s="794"/>
      <c r="BK121" s="794"/>
      <c r="BL121" s="794"/>
      <c r="BM121" s="794"/>
      <c r="BN121" s="794"/>
      <c r="BO121" s="794"/>
      <c r="BP121" s="795"/>
      <c r="BQ121" s="860">
        <v>14984134</v>
      </c>
      <c r="BR121" s="861"/>
      <c r="BS121" s="861"/>
      <c r="BT121" s="861"/>
      <c r="BU121" s="861"/>
      <c r="BV121" s="861">
        <v>15007833</v>
      </c>
      <c r="BW121" s="861"/>
      <c r="BX121" s="861"/>
      <c r="BY121" s="861"/>
      <c r="BZ121" s="861"/>
      <c r="CA121" s="861">
        <v>14447035</v>
      </c>
      <c r="CB121" s="861"/>
      <c r="CC121" s="861"/>
      <c r="CD121" s="861"/>
      <c r="CE121" s="861"/>
      <c r="CF121" s="922">
        <v>40.1</v>
      </c>
      <c r="CG121" s="923"/>
      <c r="CH121" s="923"/>
      <c r="CI121" s="923"/>
      <c r="CJ121" s="923"/>
      <c r="CK121" s="916"/>
      <c r="CL121" s="902"/>
      <c r="CM121" s="902"/>
      <c r="CN121" s="902"/>
      <c r="CO121" s="903"/>
      <c r="CP121" s="882" t="s">
        <v>481</v>
      </c>
      <c r="CQ121" s="883"/>
      <c r="CR121" s="883"/>
      <c r="CS121" s="883"/>
      <c r="CT121" s="883"/>
      <c r="CU121" s="883"/>
      <c r="CV121" s="883"/>
      <c r="CW121" s="883"/>
      <c r="CX121" s="883"/>
      <c r="CY121" s="883"/>
      <c r="CZ121" s="883"/>
      <c r="DA121" s="883"/>
      <c r="DB121" s="883"/>
      <c r="DC121" s="883"/>
      <c r="DD121" s="883"/>
      <c r="DE121" s="883"/>
      <c r="DF121" s="884"/>
      <c r="DG121" s="860">
        <v>2552822</v>
      </c>
      <c r="DH121" s="861"/>
      <c r="DI121" s="861"/>
      <c r="DJ121" s="861"/>
      <c r="DK121" s="861"/>
      <c r="DL121" s="861">
        <v>2096022</v>
      </c>
      <c r="DM121" s="861"/>
      <c r="DN121" s="861"/>
      <c r="DO121" s="861"/>
      <c r="DP121" s="861"/>
      <c r="DQ121" s="861">
        <v>1573911</v>
      </c>
      <c r="DR121" s="861"/>
      <c r="DS121" s="861"/>
      <c r="DT121" s="861"/>
      <c r="DU121" s="861"/>
      <c r="DV121" s="838">
        <v>4.4000000000000004</v>
      </c>
      <c r="DW121" s="838"/>
      <c r="DX121" s="838"/>
      <c r="DY121" s="838"/>
      <c r="DZ121" s="839"/>
    </row>
    <row r="122" spans="1:130" s="247" customFormat="1" ht="26.25" customHeight="1" x14ac:dyDescent="0.15">
      <c r="A122" s="864"/>
      <c r="B122" s="865"/>
      <c r="C122" s="868" t="s">
        <v>460</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472</v>
      </c>
      <c r="AB122" s="824"/>
      <c r="AC122" s="824"/>
      <c r="AD122" s="824"/>
      <c r="AE122" s="825"/>
      <c r="AF122" s="826" t="s">
        <v>418</v>
      </c>
      <c r="AG122" s="824"/>
      <c r="AH122" s="824"/>
      <c r="AI122" s="824"/>
      <c r="AJ122" s="825"/>
      <c r="AK122" s="826" t="s">
        <v>449</v>
      </c>
      <c r="AL122" s="824"/>
      <c r="AM122" s="824"/>
      <c r="AN122" s="824"/>
      <c r="AO122" s="825"/>
      <c r="AP122" s="871" t="s">
        <v>472</v>
      </c>
      <c r="AQ122" s="872"/>
      <c r="AR122" s="872"/>
      <c r="AS122" s="872"/>
      <c r="AT122" s="873"/>
      <c r="AU122" s="933"/>
      <c r="AV122" s="934"/>
      <c r="AW122" s="934"/>
      <c r="AX122" s="934"/>
      <c r="AY122" s="935"/>
      <c r="AZ122" s="926" t="s">
        <v>482</v>
      </c>
      <c r="BA122" s="927"/>
      <c r="BB122" s="927"/>
      <c r="BC122" s="927"/>
      <c r="BD122" s="927"/>
      <c r="BE122" s="927"/>
      <c r="BF122" s="927"/>
      <c r="BG122" s="927"/>
      <c r="BH122" s="927"/>
      <c r="BI122" s="927"/>
      <c r="BJ122" s="927"/>
      <c r="BK122" s="927"/>
      <c r="BL122" s="927"/>
      <c r="BM122" s="927"/>
      <c r="BN122" s="927"/>
      <c r="BO122" s="927"/>
      <c r="BP122" s="928"/>
      <c r="BQ122" s="929">
        <v>65225911</v>
      </c>
      <c r="BR122" s="892"/>
      <c r="BS122" s="892"/>
      <c r="BT122" s="892"/>
      <c r="BU122" s="892"/>
      <c r="BV122" s="892">
        <v>65587464</v>
      </c>
      <c r="BW122" s="892"/>
      <c r="BX122" s="892"/>
      <c r="BY122" s="892"/>
      <c r="BZ122" s="892"/>
      <c r="CA122" s="892">
        <v>67472139</v>
      </c>
      <c r="CB122" s="892"/>
      <c r="CC122" s="892"/>
      <c r="CD122" s="892"/>
      <c r="CE122" s="892"/>
      <c r="CF122" s="893">
        <v>187.1</v>
      </c>
      <c r="CG122" s="894"/>
      <c r="CH122" s="894"/>
      <c r="CI122" s="894"/>
      <c r="CJ122" s="894"/>
      <c r="CK122" s="916"/>
      <c r="CL122" s="902"/>
      <c r="CM122" s="902"/>
      <c r="CN122" s="902"/>
      <c r="CO122" s="903"/>
      <c r="CP122" s="882" t="s">
        <v>483</v>
      </c>
      <c r="CQ122" s="883"/>
      <c r="CR122" s="883"/>
      <c r="CS122" s="883"/>
      <c r="CT122" s="883"/>
      <c r="CU122" s="883"/>
      <c r="CV122" s="883"/>
      <c r="CW122" s="883"/>
      <c r="CX122" s="883"/>
      <c r="CY122" s="883"/>
      <c r="CZ122" s="883"/>
      <c r="DA122" s="883"/>
      <c r="DB122" s="883"/>
      <c r="DC122" s="883"/>
      <c r="DD122" s="883"/>
      <c r="DE122" s="883"/>
      <c r="DF122" s="884"/>
      <c r="DG122" s="860">
        <v>1645447</v>
      </c>
      <c r="DH122" s="861"/>
      <c r="DI122" s="861"/>
      <c r="DJ122" s="861"/>
      <c r="DK122" s="861"/>
      <c r="DL122" s="861">
        <v>1504121</v>
      </c>
      <c r="DM122" s="861"/>
      <c r="DN122" s="861"/>
      <c r="DO122" s="861"/>
      <c r="DP122" s="861"/>
      <c r="DQ122" s="861">
        <v>1205382</v>
      </c>
      <c r="DR122" s="861"/>
      <c r="DS122" s="861"/>
      <c r="DT122" s="861"/>
      <c r="DU122" s="861"/>
      <c r="DV122" s="838">
        <v>3.3</v>
      </c>
      <c r="DW122" s="838"/>
      <c r="DX122" s="838"/>
      <c r="DY122" s="838"/>
      <c r="DZ122" s="839"/>
    </row>
    <row r="123" spans="1:130" s="247" customFormat="1" ht="26.25" customHeight="1" x14ac:dyDescent="0.15">
      <c r="A123" s="864"/>
      <c r="B123" s="865"/>
      <c r="C123" s="868" t="s">
        <v>466</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11040</v>
      </c>
      <c r="AB123" s="824"/>
      <c r="AC123" s="824"/>
      <c r="AD123" s="824"/>
      <c r="AE123" s="825"/>
      <c r="AF123" s="826">
        <v>8311</v>
      </c>
      <c r="AG123" s="824"/>
      <c r="AH123" s="824"/>
      <c r="AI123" s="824"/>
      <c r="AJ123" s="825"/>
      <c r="AK123" s="826">
        <v>11286</v>
      </c>
      <c r="AL123" s="824"/>
      <c r="AM123" s="824"/>
      <c r="AN123" s="824"/>
      <c r="AO123" s="825"/>
      <c r="AP123" s="871">
        <v>0</v>
      </c>
      <c r="AQ123" s="872"/>
      <c r="AR123" s="872"/>
      <c r="AS123" s="872"/>
      <c r="AT123" s="873"/>
      <c r="AU123" s="936"/>
      <c r="AV123" s="937"/>
      <c r="AW123" s="937"/>
      <c r="AX123" s="937"/>
      <c r="AY123" s="937"/>
      <c r="AZ123" s="278" t="s">
        <v>186</v>
      </c>
      <c r="BA123" s="278"/>
      <c r="BB123" s="278"/>
      <c r="BC123" s="278"/>
      <c r="BD123" s="278"/>
      <c r="BE123" s="278"/>
      <c r="BF123" s="278"/>
      <c r="BG123" s="278"/>
      <c r="BH123" s="278"/>
      <c r="BI123" s="278"/>
      <c r="BJ123" s="278"/>
      <c r="BK123" s="278"/>
      <c r="BL123" s="278"/>
      <c r="BM123" s="278"/>
      <c r="BN123" s="278"/>
      <c r="BO123" s="924" t="s">
        <v>484</v>
      </c>
      <c r="BP123" s="925"/>
      <c r="BQ123" s="879">
        <v>96313377</v>
      </c>
      <c r="BR123" s="880"/>
      <c r="BS123" s="880"/>
      <c r="BT123" s="880"/>
      <c r="BU123" s="880"/>
      <c r="BV123" s="880">
        <v>100552634</v>
      </c>
      <c r="BW123" s="880"/>
      <c r="BX123" s="880"/>
      <c r="BY123" s="880"/>
      <c r="BZ123" s="880"/>
      <c r="CA123" s="880">
        <v>103314894</v>
      </c>
      <c r="CB123" s="880"/>
      <c r="CC123" s="880"/>
      <c r="CD123" s="880"/>
      <c r="CE123" s="880"/>
      <c r="CF123" s="790"/>
      <c r="CG123" s="791"/>
      <c r="CH123" s="791"/>
      <c r="CI123" s="791"/>
      <c r="CJ123" s="881"/>
      <c r="CK123" s="916"/>
      <c r="CL123" s="902"/>
      <c r="CM123" s="902"/>
      <c r="CN123" s="902"/>
      <c r="CO123" s="903"/>
      <c r="CP123" s="882" t="s">
        <v>410</v>
      </c>
      <c r="CQ123" s="883"/>
      <c r="CR123" s="883"/>
      <c r="CS123" s="883"/>
      <c r="CT123" s="883"/>
      <c r="CU123" s="883"/>
      <c r="CV123" s="883"/>
      <c r="CW123" s="883"/>
      <c r="CX123" s="883"/>
      <c r="CY123" s="883"/>
      <c r="CZ123" s="883"/>
      <c r="DA123" s="883"/>
      <c r="DB123" s="883"/>
      <c r="DC123" s="883"/>
      <c r="DD123" s="883"/>
      <c r="DE123" s="883"/>
      <c r="DF123" s="884"/>
      <c r="DG123" s="823">
        <v>135426</v>
      </c>
      <c r="DH123" s="824"/>
      <c r="DI123" s="824"/>
      <c r="DJ123" s="824"/>
      <c r="DK123" s="825"/>
      <c r="DL123" s="826">
        <v>136764</v>
      </c>
      <c r="DM123" s="824"/>
      <c r="DN123" s="824"/>
      <c r="DO123" s="824"/>
      <c r="DP123" s="825"/>
      <c r="DQ123" s="826">
        <v>340337</v>
      </c>
      <c r="DR123" s="824"/>
      <c r="DS123" s="824"/>
      <c r="DT123" s="824"/>
      <c r="DU123" s="825"/>
      <c r="DV123" s="871">
        <v>0.9</v>
      </c>
      <c r="DW123" s="872"/>
      <c r="DX123" s="872"/>
      <c r="DY123" s="872"/>
      <c r="DZ123" s="873"/>
    </row>
    <row r="124" spans="1:130" s="247" customFormat="1" ht="26.25" customHeight="1" thickBot="1" x14ac:dyDescent="0.2">
      <c r="A124" s="864"/>
      <c r="B124" s="865"/>
      <c r="C124" s="868" t="s">
        <v>469</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418</v>
      </c>
      <c r="AB124" s="824"/>
      <c r="AC124" s="824"/>
      <c r="AD124" s="824"/>
      <c r="AE124" s="825"/>
      <c r="AF124" s="826" t="s">
        <v>418</v>
      </c>
      <c r="AG124" s="824"/>
      <c r="AH124" s="824"/>
      <c r="AI124" s="824"/>
      <c r="AJ124" s="825"/>
      <c r="AK124" s="826" t="s">
        <v>418</v>
      </c>
      <c r="AL124" s="824"/>
      <c r="AM124" s="824"/>
      <c r="AN124" s="824"/>
      <c r="AO124" s="825"/>
      <c r="AP124" s="871" t="s">
        <v>418</v>
      </c>
      <c r="AQ124" s="872"/>
      <c r="AR124" s="872"/>
      <c r="AS124" s="872"/>
      <c r="AT124" s="873"/>
      <c r="AU124" s="874" t="s">
        <v>485</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418</v>
      </c>
      <c r="BR124" s="878"/>
      <c r="BS124" s="878"/>
      <c r="BT124" s="878"/>
      <c r="BU124" s="878"/>
      <c r="BV124" s="878" t="s">
        <v>418</v>
      </c>
      <c r="BW124" s="878"/>
      <c r="BX124" s="878"/>
      <c r="BY124" s="878"/>
      <c r="BZ124" s="878"/>
      <c r="CA124" s="878" t="s">
        <v>418</v>
      </c>
      <c r="CB124" s="878"/>
      <c r="CC124" s="878"/>
      <c r="CD124" s="878"/>
      <c r="CE124" s="878"/>
      <c r="CF124" s="768"/>
      <c r="CG124" s="769"/>
      <c r="CH124" s="769"/>
      <c r="CI124" s="769"/>
      <c r="CJ124" s="909"/>
      <c r="CK124" s="917"/>
      <c r="CL124" s="917"/>
      <c r="CM124" s="917"/>
      <c r="CN124" s="917"/>
      <c r="CO124" s="918"/>
      <c r="CP124" s="882" t="s">
        <v>486</v>
      </c>
      <c r="CQ124" s="883"/>
      <c r="CR124" s="883"/>
      <c r="CS124" s="883"/>
      <c r="CT124" s="883"/>
      <c r="CU124" s="883"/>
      <c r="CV124" s="883"/>
      <c r="CW124" s="883"/>
      <c r="CX124" s="883"/>
      <c r="CY124" s="883"/>
      <c r="CZ124" s="883"/>
      <c r="DA124" s="883"/>
      <c r="DB124" s="883"/>
      <c r="DC124" s="883"/>
      <c r="DD124" s="883"/>
      <c r="DE124" s="883"/>
      <c r="DF124" s="884"/>
      <c r="DG124" s="806">
        <v>3979</v>
      </c>
      <c r="DH124" s="807"/>
      <c r="DI124" s="807"/>
      <c r="DJ124" s="807"/>
      <c r="DK124" s="808"/>
      <c r="DL124" s="809">
        <v>3788</v>
      </c>
      <c r="DM124" s="807"/>
      <c r="DN124" s="807"/>
      <c r="DO124" s="807"/>
      <c r="DP124" s="808"/>
      <c r="DQ124" s="809">
        <v>3553</v>
      </c>
      <c r="DR124" s="807"/>
      <c r="DS124" s="807"/>
      <c r="DT124" s="807"/>
      <c r="DU124" s="808"/>
      <c r="DV124" s="895">
        <v>0</v>
      </c>
      <c r="DW124" s="896"/>
      <c r="DX124" s="896"/>
      <c r="DY124" s="896"/>
      <c r="DZ124" s="897"/>
    </row>
    <row r="125" spans="1:130" s="247" customFormat="1" ht="26.25" customHeight="1" x14ac:dyDescent="0.15">
      <c r="A125" s="864"/>
      <c r="B125" s="865"/>
      <c r="C125" s="868" t="s">
        <v>471</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487</v>
      </c>
      <c r="AB125" s="824"/>
      <c r="AC125" s="824"/>
      <c r="AD125" s="824"/>
      <c r="AE125" s="825"/>
      <c r="AF125" s="826" t="s">
        <v>487</v>
      </c>
      <c r="AG125" s="824"/>
      <c r="AH125" s="824"/>
      <c r="AI125" s="824"/>
      <c r="AJ125" s="825"/>
      <c r="AK125" s="826" t="s">
        <v>128</v>
      </c>
      <c r="AL125" s="824"/>
      <c r="AM125" s="824"/>
      <c r="AN125" s="824"/>
      <c r="AO125" s="825"/>
      <c r="AP125" s="871" t="s">
        <v>472</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488</v>
      </c>
      <c r="CL125" s="899"/>
      <c r="CM125" s="899"/>
      <c r="CN125" s="899"/>
      <c r="CO125" s="900"/>
      <c r="CP125" s="907" t="s">
        <v>489</v>
      </c>
      <c r="CQ125" s="852"/>
      <c r="CR125" s="852"/>
      <c r="CS125" s="852"/>
      <c r="CT125" s="852"/>
      <c r="CU125" s="852"/>
      <c r="CV125" s="852"/>
      <c r="CW125" s="852"/>
      <c r="CX125" s="852"/>
      <c r="CY125" s="852"/>
      <c r="CZ125" s="852"/>
      <c r="DA125" s="852"/>
      <c r="DB125" s="852"/>
      <c r="DC125" s="852"/>
      <c r="DD125" s="852"/>
      <c r="DE125" s="852"/>
      <c r="DF125" s="853"/>
      <c r="DG125" s="908" t="s">
        <v>487</v>
      </c>
      <c r="DH125" s="889"/>
      <c r="DI125" s="889"/>
      <c r="DJ125" s="889"/>
      <c r="DK125" s="889"/>
      <c r="DL125" s="889" t="s">
        <v>487</v>
      </c>
      <c r="DM125" s="889"/>
      <c r="DN125" s="889"/>
      <c r="DO125" s="889"/>
      <c r="DP125" s="889"/>
      <c r="DQ125" s="889" t="s">
        <v>472</v>
      </c>
      <c r="DR125" s="889"/>
      <c r="DS125" s="889"/>
      <c r="DT125" s="889"/>
      <c r="DU125" s="889"/>
      <c r="DV125" s="890" t="s">
        <v>128</v>
      </c>
      <c r="DW125" s="890"/>
      <c r="DX125" s="890"/>
      <c r="DY125" s="890"/>
      <c r="DZ125" s="891"/>
    </row>
    <row r="126" spans="1:130" s="247" customFormat="1" ht="26.25" customHeight="1" thickBot="1" x14ac:dyDescent="0.2">
      <c r="A126" s="864"/>
      <c r="B126" s="865"/>
      <c r="C126" s="868" t="s">
        <v>474</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10548</v>
      </c>
      <c r="AB126" s="824"/>
      <c r="AC126" s="824"/>
      <c r="AD126" s="824"/>
      <c r="AE126" s="825"/>
      <c r="AF126" s="826">
        <v>10548</v>
      </c>
      <c r="AG126" s="824"/>
      <c r="AH126" s="824"/>
      <c r="AI126" s="824"/>
      <c r="AJ126" s="825"/>
      <c r="AK126" s="826">
        <v>10548</v>
      </c>
      <c r="AL126" s="824"/>
      <c r="AM126" s="824"/>
      <c r="AN126" s="824"/>
      <c r="AO126" s="825"/>
      <c r="AP126" s="871">
        <v>0</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490</v>
      </c>
      <c r="CQ126" s="794"/>
      <c r="CR126" s="794"/>
      <c r="CS126" s="794"/>
      <c r="CT126" s="794"/>
      <c r="CU126" s="794"/>
      <c r="CV126" s="794"/>
      <c r="CW126" s="794"/>
      <c r="CX126" s="794"/>
      <c r="CY126" s="794"/>
      <c r="CZ126" s="794"/>
      <c r="DA126" s="794"/>
      <c r="DB126" s="794"/>
      <c r="DC126" s="794"/>
      <c r="DD126" s="794"/>
      <c r="DE126" s="794"/>
      <c r="DF126" s="795"/>
      <c r="DG126" s="860" t="s">
        <v>472</v>
      </c>
      <c r="DH126" s="861"/>
      <c r="DI126" s="861"/>
      <c r="DJ126" s="861"/>
      <c r="DK126" s="861"/>
      <c r="DL126" s="861" t="s">
        <v>472</v>
      </c>
      <c r="DM126" s="861"/>
      <c r="DN126" s="861"/>
      <c r="DO126" s="861"/>
      <c r="DP126" s="861"/>
      <c r="DQ126" s="861" t="s">
        <v>472</v>
      </c>
      <c r="DR126" s="861"/>
      <c r="DS126" s="861"/>
      <c r="DT126" s="861"/>
      <c r="DU126" s="861"/>
      <c r="DV126" s="838" t="s">
        <v>128</v>
      </c>
      <c r="DW126" s="838"/>
      <c r="DX126" s="838"/>
      <c r="DY126" s="838"/>
      <c r="DZ126" s="839"/>
    </row>
    <row r="127" spans="1:130" s="247" customFormat="1" ht="26.25" customHeight="1" x14ac:dyDescent="0.15">
      <c r="A127" s="866"/>
      <c r="B127" s="867"/>
      <c r="C127" s="885" t="s">
        <v>491</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472</v>
      </c>
      <c r="AB127" s="824"/>
      <c r="AC127" s="824"/>
      <c r="AD127" s="824"/>
      <c r="AE127" s="825"/>
      <c r="AF127" s="826" t="s">
        <v>472</v>
      </c>
      <c r="AG127" s="824"/>
      <c r="AH127" s="824"/>
      <c r="AI127" s="824"/>
      <c r="AJ127" s="825"/>
      <c r="AK127" s="826" t="s">
        <v>128</v>
      </c>
      <c r="AL127" s="824"/>
      <c r="AM127" s="824"/>
      <c r="AN127" s="824"/>
      <c r="AO127" s="825"/>
      <c r="AP127" s="871" t="s">
        <v>472</v>
      </c>
      <c r="AQ127" s="872"/>
      <c r="AR127" s="872"/>
      <c r="AS127" s="872"/>
      <c r="AT127" s="873"/>
      <c r="AU127" s="283"/>
      <c r="AV127" s="283"/>
      <c r="AW127" s="283"/>
      <c r="AX127" s="888" t="s">
        <v>492</v>
      </c>
      <c r="AY127" s="856"/>
      <c r="AZ127" s="856"/>
      <c r="BA127" s="856"/>
      <c r="BB127" s="856"/>
      <c r="BC127" s="856"/>
      <c r="BD127" s="856"/>
      <c r="BE127" s="857"/>
      <c r="BF127" s="855" t="s">
        <v>493</v>
      </c>
      <c r="BG127" s="856"/>
      <c r="BH127" s="856"/>
      <c r="BI127" s="856"/>
      <c r="BJ127" s="856"/>
      <c r="BK127" s="856"/>
      <c r="BL127" s="857"/>
      <c r="BM127" s="855" t="s">
        <v>494</v>
      </c>
      <c r="BN127" s="856"/>
      <c r="BO127" s="856"/>
      <c r="BP127" s="856"/>
      <c r="BQ127" s="856"/>
      <c r="BR127" s="856"/>
      <c r="BS127" s="857"/>
      <c r="BT127" s="855" t="s">
        <v>495</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496</v>
      </c>
      <c r="CQ127" s="794"/>
      <c r="CR127" s="794"/>
      <c r="CS127" s="794"/>
      <c r="CT127" s="794"/>
      <c r="CU127" s="794"/>
      <c r="CV127" s="794"/>
      <c r="CW127" s="794"/>
      <c r="CX127" s="794"/>
      <c r="CY127" s="794"/>
      <c r="CZ127" s="794"/>
      <c r="DA127" s="794"/>
      <c r="DB127" s="794"/>
      <c r="DC127" s="794"/>
      <c r="DD127" s="794"/>
      <c r="DE127" s="794"/>
      <c r="DF127" s="795"/>
      <c r="DG127" s="860" t="s">
        <v>128</v>
      </c>
      <c r="DH127" s="861"/>
      <c r="DI127" s="861"/>
      <c r="DJ127" s="861"/>
      <c r="DK127" s="861"/>
      <c r="DL127" s="861" t="s">
        <v>472</v>
      </c>
      <c r="DM127" s="861"/>
      <c r="DN127" s="861"/>
      <c r="DO127" s="861"/>
      <c r="DP127" s="861"/>
      <c r="DQ127" s="861" t="s">
        <v>487</v>
      </c>
      <c r="DR127" s="861"/>
      <c r="DS127" s="861"/>
      <c r="DT127" s="861"/>
      <c r="DU127" s="861"/>
      <c r="DV127" s="838" t="s">
        <v>472</v>
      </c>
      <c r="DW127" s="838"/>
      <c r="DX127" s="838"/>
      <c r="DY127" s="838"/>
      <c r="DZ127" s="839"/>
    </row>
    <row r="128" spans="1:130" s="247" customFormat="1" ht="26.25" customHeight="1" thickBot="1" x14ac:dyDescent="0.2">
      <c r="A128" s="840" t="s">
        <v>497</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498</v>
      </c>
      <c r="X128" s="842"/>
      <c r="Y128" s="842"/>
      <c r="Z128" s="843"/>
      <c r="AA128" s="844">
        <v>2202955</v>
      </c>
      <c r="AB128" s="845"/>
      <c r="AC128" s="845"/>
      <c r="AD128" s="845"/>
      <c r="AE128" s="846"/>
      <c r="AF128" s="847">
        <v>2193333</v>
      </c>
      <c r="AG128" s="845"/>
      <c r="AH128" s="845"/>
      <c r="AI128" s="845"/>
      <c r="AJ128" s="846"/>
      <c r="AK128" s="847">
        <v>2088430</v>
      </c>
      <c r="AL128" s="845"/>
      <c r="AM128" s="845"/>
      <c r="AN128" s="845"/>
      <c r="AO128" s="846"/>
      <c r="AP128" s="848"/>
      <c r="AQ128" s="849"/>
      <c r="AR128" s="849"/>
      <c r="AS128" s="849"/>
      <c r="AT128" s="850"/>
      <c r="AU128" s="283"/>
      <c r="AV128" s="283"/>
      <c r="AW128" s="283"/>
      <c r="AX128" s="851" t="s">
        <v>499</v>
      </c>
      <c r="AY128" s="852"/>
      <c r="AZ128" s="852"/>
      <c r="BA128" s="852"/>
      <c r="BB128" s="852"/>
      <c r="BC128" s="852"/>
      <c r="BD128" s="852"/>
      <c r="BE128" s="853"/>
      <c r="BF128" s="830" t="s">
        <v>128</v>
      </c>
      <c r="BG128" s="831"/>
      <c r="BH128" s="831"/>
      <c r="BI128" s="831"/>
      <c r="BJ128" s="831"/>
      <c r="BK128" s="831"/>
      <c r="BL128" s="854"/>
      <c r="BM128" s="830">
        <v>11.42</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500</v>
      </c>
      <c r="CQ128" s="772"/>
      <c r="CR128" s="772"/>
      <c r="CS128" s="772"/>
      <c r="CT128" s="772"/>
      <c r="CU128" s="772"/>
      <c r="CV128" s="772"/>
      <c r="CW128" s="772"/>
      <c r="CX128" s="772"/>
      <c r="CY128" s="772"/>
      <c r="CZ128" s="772"/>
      <c r="DA128" s="772"/>
      <c r="DB128" s="772"/>
      <c r="DC128" s="772"/>
      <c r="DD128" s="772"/>
      <c r="DE128" s="772"/>
      <c r="DF128" s="773"/>
      <c r="DG128" s="834">
        <v>20079</v>
      </c>
      <c r="DH128" s="835"/>
      <c r="DI128" s="835"/>
      <c r="DJ128" s="835"/>
      <c r="DK128" s="835"/>
      <c r="DL128" s="835">
        <v>12359</v>
      </c>
      <c r="DM128" s="835"/>
      <c r="DN128" s="835"/>
      <c r="DO128" s="835"/>
      <c r="DP128" s="835"/>
      <c r="DQ128" s="835">
        <v>4589</v>
      </c>
      <c r="DR128" s="835"/>
      <c r="DS128" s="835"/>
      <c r="DT128" s="835"/>
      <c r="DU128" s="835"/>
      <c r="DV128" s="836">
        <v>0</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501</v>
      </c>
      <c r="X129" s="821"/>
      <c r="Y129" s="821"/>
      <c r="Z129" s="822"/>
      <c r="AA129" s="823">
        <v>40550291</v>
      </c>
      <c r="AB129" s="824"/>
      <c r="AC129" s="824"/>
      <c r="AD129" s="824"/>
      <c r="AE129" s="825"/>
      <c r="AF129" s="826">
        <v>40965473</v>
      </c>
      <c r="AG129" s="824"/>
      <c r="AH129" s="824"/>
      <c r="AI129" s="824"/>
      <c r="AJ129" s="825"/>
      <c r="AK129" s="826">
        <v>41330214</v>
      </c>
      <c r="AL129" s="824"/>
      <c r="AM129" s="824"/>
      <c r="AN129" s="824"/>
      <c r="AO129" s="825"/>
      <c r="AP129" s="827"/>
      <c r="AQ129" s="828"/>
      <c r="AR129" s="828"/>
      <c r="AS129" s="828"/>
      <c r="AT129" s="829"/>
      <c r="AU129" s="285"/>
      <c r="AV129" s="285"/>
      <c r="AW129" s="285"/>
      <c r="AX129" s="793" t="s">
        <v>502</v>
      </c>
      <c r="AY129" s="794"/>
      <c r="AZ129" s="794"/>
      <c r="BA129" s="794"/>
      <c r="BB129" s="794"/>
      <c r="BC129" s="794"/>
      <c r="BD129" s="794"/>
      <c r="BE129" s="795"/>
      <c r="BF129" s="813" t="s">
        <v>472</v>
      </c>
      <c r="BG129" s="814"/>
      <c r="BH129" s="814"/>
      <c r="BI129" s="814"/>
      <c r="BJ129" s="814"/>
      <c r="BK129" s="814"/>
      <c r="BL129" s="815"/>
      <c r="BM129" s="813">
        <v>16.420000000000002</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503</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504</v>
      </c>
      <c r="X130" s="821"/>
      <c r="Y130" s="821"/>
      <c r="Z130" s="822"/>
      <c r="AA130" s="823">
        <v>5358686</v>
      </c>
      <c r="AB130" s="824"/>
      <c r="AC130" s="824"/>
      <c r="AD130" s="824"/>
      <c r="AE130" s="825"/>
      <c r="AF130" s="826">
        <v>5346537</v>
      </c>
      <c r="AG130" s="824"/>
      <c r="AH130" s="824"/>
      <c r="AI130" s="824"/>
      <c r="AJ130" s="825"/>
      <c r="AK130" s="826">
        <v>5271982</v>
      </c>
      <c r="AL130" s="824"/>
      <c r="AM130" s="824"/>
      <c r="AN130" s="824"/>
      <c r="AO130" s="825"/>
      <c r="AP130" s="827"/>
      <c r="AQ130" s="828"/>
      <c r="AR130" s="828"/>
      <c r="AS130" s="828"/>
      <c r="AT130" s="829"/>
      <c r="AU130" s="285"/>
      <c r="AV130" s="285"/>
      <c r="AW130" s="285"/>
      <c r="AX130" s="793" t="s">
        <v>505</v>
      </c>
      <c r="AY130" s="794"/>
      <c r="AZ130" s="794"/>
      <c r="BA130" s="794"/>
      <c r="BB130" s="794"/>
      <c r="BC130" s="794"/>
      <c r="BD130" s="794"/>
      <c r="BE130" s="795"/>
      <c r="BF130" s="796">
        <v>5.9</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506</v>
      </c>
      <c r="X131" s="804"/>
      <c r="Y131" s="804"/>
      <c r="Z131" s="805"/>
      <c r="AA131" s="806">
        <v>35191605</v>
      </c>
      <c r="AB131" s="807"/>
      <c r="AC131" s="807"/>
      <c r="AD131" s="807"/>
      <c r="AE131" s="808"/>
      <c r="AF131" s="809">
        <v>35618936</v>
      </c>
      <c r="AG131" s="807"/>
      <c r="AH131" s="807"/>
      <c r="AI131" s="807"/>
      <c r="AJ131" s="808"/>
      <c r="AK131" s="809">
        <v>36058232</v>
      </c>
      <c r="AL131" s="807"/>
      <c r="AM131" s="807"/>
      <c r="AN131" s="807"/>
      <c r="AO131" s="808"/>
      <c r="AP131" s="810"/>
      <c r="AQ131" s="811"/>
      <c r="AR131" s="811"/>
      <c r="AS131" s="811"/>
      <c r="AT131" s="812"/>
      <c r="AU131" s="285"/>
      <c r="AV131" s="285"/>
      <c r="AW131" s="285"/>
      <c r="AX131" s="771" t="s">
        <v>507</v>
      </c>
      <c r="AY131" s="772"/>
      <c r="AZ131" s="772"/>
      <c r="BA131" s="772"/>
      <c r="BB131" s="772"/>
      <c r="BC131" s="772"/>
      <c r="BD131" s="772"/>
      <c r="BE131" s="773"/>
      <c r="BF131" s="774" t="s">
        <v>128</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508</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509</v>
      </c>
      <c r="W132" s="784"/>
      <c r="X132" s="784"/>
      <c r="Y132" s="784"/>
      <c r="Z132" s="785"/>
      <c r="AA132" s="786">
        <v>6.8355649019999998</v>
      </c>
      <c r="AB132" s="787"/>
      <c r="AC132" s="787"/>
      <c r="AD132" s="787"/>
      <c r="AE132" s="788"/>
      <c r="AF132" s="789">
        <v>6.0415079909999996</v>
      </c>
      <c r="AG132" s="787"/>
      <c r="AH132" s="787"/>
      <c r="AI132" s="787"/>
      <c r="AJ132" s="788"/>
      <c r="AK132" s="789">
        <v>5.0903549569999997</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510</v>
      </c>
      <c r="W133" s="763"/>
      <c r="X133" s="763"/>
      <c r="Y133" s="763"/>
      <c r="Z133" s="764"/>
      <c r="AA133" s="765">
        <v>7.1</v>
      </c>
      <c r="AB133" s="766"/>
      <c r="AC133" s="766"/>
      <c r="AD133" s="766"/>
      <c r="AE133" s="767"/>
      <c r="AF133" s="765">
        <v>6.6</v>
      </c>
      <c r="AG133" s="766"/>
      <c r="AH133" s="766"/>
      <c r="AI133" s="766"/>
      <c r="AJ133" s="767"/>
      <c r="AK133" s="765">
        <v>5.9</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Iuf7OLlD3kb4Lo5B7HJjAVl5uHi+0EwzCQqT+X1cbUi4sNlHUO9LGPMOOf4i7KKhKaNY2lNQXlVdBnt3YALcoA==" saltValue="xaxfPenpMyyPEDb4VupAQ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KoGaaQCmZI1pce0eVKdvVKJDvGzQIi6MRQSNaZRnYgoGjCjSRk25zEQMeQQVxK1QUK6aFTZE81fWekNYhMq+Ig==" saltValue="n8s+cHXysdfxUNTRFB56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G9fIW+/t1rFN4/zUD2weNFqD5FWQz6lXnEC9RgjMiqYKoP25Z/C4PnDwbg1XILeFOoX4i1MafIS8vNVHZZazg==" saltValue="ZXo6AZmW3YncueFV7J/Vm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514</v>
      </c>
      <c r="AP7" s="304"/>
      <c r="AQ7" s="305" t="s">
        <v>515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516</v>
      </c>
      <c r="AQ8" s="311" t="s">
        <v>517</v>
      </c>
      <c r="AR8" s="312" t="s">
        <v>518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519</v>
      </c>
      <c r="AL9" s="1193"/>
      <c r="AM9" s="1193"/>
      <c r="AN9" s="1194"/>
      <c r="AO9" s="313">
        <v>12458962</v>
      </c>
      <c r="AP9" s="313">
        <v>61212</v>
      </c>
      <c r="AQ9" s="314">
        <v>56205</v>
      </c>
      <c r="AR9" s="315">
        <v>8.9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520</v>
      </c>
      <c r="AL10" s="1193"/>
      <c r="AM10" s="1193"/>
      <c r="AN10" s="1194"/>
      <c r="AO10" s="316">
        <v>692481</v>
      </c>
      <c r="AP10" s="316">
        <v>3402</v>
      </c>
      <c r="AQ10" s="317">
        <v>3535</v>
      </c>
      <c r="AR10" s="318">
        <v>-3.8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521</v>
      </c>
      <c r="AL11" s="1193"/>
      <c r="AM11" s="1193"/>
      <c r="AN11" s="1194"/>
      <c r="AO11" s="316">
        <v>169812</v>
      </c>
      <c r="AP11" s="316">
        <v>834</v>
      </c>
      <c r="AQ11" s="317">
        <v>1601</v>
      </c>
      <c r="AR11" s="318">
        <v>-47.9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522</v>
      </c>
      <c r="AL12" s="1193"/>
      <c r="AM12" s="1193"/>
      <c r="AN12" s="1194"/>
      <c r="AO12" s="316">
        <v>313061</v>
      </c>
      <c r="AP12" s="316">
        <v>1538</v>
      </c>
      <c r="AQ12" s="317">
        <v>977</v>
      </c>
      <c r="AR12" s="318">
        <v>57.4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523</v>
      </c>
      <c r="AL13" s="1193"/>
      <c r="AM13" s="1193"/>
      <c r="AN13" s="1194"/>
      <c r="AO13" s="316" t="s">
        <v>524</v>
      </c>
      <c r="AP13" s="316" t="s">
        <v>524</v>
      </c>
      <c r="AQ13" s="317">
        <v>14</v>
      </c>
      <c r="AR13" s="318" t="s">
        <v>524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525</v>
      </c>
      <c r="AL14" s="1193"/>
      <c r="AM14" s="1193"/>
      <c r="AN14" s="1194"/>
      <c r="AO14" s="316">
        <v>381368</v>
      </c>
      <c r="AP14" s="316">
        <v>1874</v>
      </c>
      <c r="AQ14" s="317">
        <v>2086</v>
      </c>
      <c r="AR14" s="318">
        <v>-10.199999999999999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526</v>
      </c>
      <c r="AL15" s="1193"/>
      <c r="AM15" s="1193"/>
      <c r="AN15" s="1194"/>
      <c r="AO15" s="316">
        <v>140601</v>
      </c>
      <c r="AP15" s="316">
        <v>691</v>
      </c>
      <c r="AQ15" s="317">
        <v>1354</v>
      </c>
      <c r="AR15" s="318">
        <v>-49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527</v>
      </c>
      <c r="AL16" s="1196"/>
      <c r="AM16" s="1196"/>
      <c r="AN16" s="1197"/>
      <c r="AO16" s="316">
        <v>-402875</v>
      </c>
      <c r="AP16" s="316">
        <v>-1979</v>
      </c>
      <c r="AQ16" s="317">
        <v>-3936</v>
      </c>
      <c r="AR16" s="318">
        <v>-49.7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186</v>
      </c>
      <c r="AL17" s="1196"/>
      <c r="AM17" s="1196"/>
      <c r="AN17" s="1197"/>
      <c r="AO17" s="316">
        <v>13753410</v>
      </c>
      <c r="AP17" s="316">
        <v>67571</v>
      </c>
      <c r="AQ17" s="317">
        <v>61836</v>
      </c>
      <c r="AR17" s="318">
        <v>9.3000000000000007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529</v>
      </c>
      <c r="AP20" s="324" t="s">
        <v>530</v>
      </c>
      <c r="AQ20" s="325" t="s">
        <v>531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532</v>
      </c>
      <c r="AL21" s="1190"/>
      <c r="AM21" s="1190"/>
      <c r="AN21" s="1191"/>
      <c r="AO21" s="328">
        <v>6.48</v>
      </c>
      <c r="AP21" s="329">
        <v>6.05</v>
      </c>
      <c r="AQ21" s="330">
        <v>0.43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533</v>
      </c>
      <c r="AL22" s="1190"/>
      <c r="AM22" s="1190"/>
      <c r="AN22" s="1191"/>
      <c r="AO22" s="333">
        <v>100.1</v>
      </c>
      <c r="AP22" s="334">
        <v>100</v>
      </c>
      <c r="AQ22" s="335">
        <v>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514</v>
      </c>
      <c r="AP30" s="304"/>
      <c r="AQ30" s="305" t="s">
        <v>515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516</v>
      </c>
      <c r="AQ31" s="311" t="s">
        <v>517</v>
      </c>
      <c r="AR31" s="312" t="s">
        <v>518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537</v>
      </c>
      <c r="AL32" s="1181"/>
      <c r="AM32" s="1181"/>
      <c r="AN32" s="1182"/>
      <c r="AO32" s="343">
        <v>6913116</v>
      </c>
      <c r="AP32" s="343">
        <v>33965</v>
      </c>
      <c r="AQ32" s="344">
        <v>27026</v>
      </c>
      <c r="AR32" s="345">
        <v>25.7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538</v>
      </c>
      <c r="AL33" s="1181"/>
      <c r="AM33" s="1181"/>
      <c r="AN33" s="1182"/>
      <c r="AO33" s="343" t="s">
        <v>524</v>
      </c>
      <c r="AP33" s="343" t="s">
        <v>524</v>
      </c>
      <c r="AQ33" s="344" t="s">
        <v>524</v>
      </c>
      <c r="AR33" s="345" t="s">
        <v>524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539</v>
      </c>
      <c r="AL34" s="1181"/>
      <c r="AM34" s="1181"/>
      <c r="AN34" s="1182"/>
      <c r="AO34" s="343" t="s">
        <v>524</v>
      </c>
      <c r="AP34" s="343" t="s">
        <v>524</v>
      </c>
      <c r="AQ34" s="344">
        <v>25</v>
      </c>
      <c r="AR34" s="345" t="s">
        <v>524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540</v>
      </c>
      <c r="AL35" s="1181"/>
      <c r="AM35" s="1181"/>
      <c r="AN35" s="1182"/>
      <c r="AO35" s="343">
        <v>2010867</v>
      </c>
      <c r="AP35" s="343">
        <v>9880</v>
      </c>
      <c r="AQ35" s="344">
        <v>6128</v>
      </c>
      <c r="AR35" s="345">
        <v>61.2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541</v>
      </c>
      <c r="AL36" s="1181"/>
      <c r="AM36" s="1181"/>
      <c r="AN36" s="1182"/>
      <c r="AO36" s="343">
        <v>250087</v>
      </c>
      <c r="AP36" s="343">
        <v>1229</v>
      </c>
      <c r="AQ36" s="344">
        <v>667</v>
      </c>
      <c r="AR36" s="345">
        <v>84.3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542</v>
      </c>
      <c r="AL37" s="1181"/>
      <c r="AM37" s="1181"/>
      <c r="AN37" s="1182"/>
      <c r="AO37" s="343">
        <v>21834</v>
      </c>
      <c r="AP37" s="343">
        <v>107</v>
      </c>
      <c r="AQ37" s="344">
        <v>1499</v>
      </c>
      <c r="AR37" s="345">
        <v>-92.9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543</v>
      </c>
      <c r="AL38" s="1184"/>
      <c r="AM38" s="1184"/>
      <c r="AN38" s="1185"/>
      <c r="AO38" s="346" t="s">
        <v>524</v>
      </c>
      <c r="AP38" s="346" t="s">
        <v>524</v>
      </c>
      <c r="AQ38" s="347">
        <v>0</v>
      </c>
      <c r="AR38" s="335" t="s">
        <v>524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544</v>
      </c>
      <c r="AL39" s="1184"/>
      <c r="AM39" s="1184"/>
      <c r="AN39" s="1185"/>
      <c r="AO39" s="343">
        <v>-2088430</v>
      </c>
      <c r="AP39" s="343">
        <v>-10261</v>
      </c>
      <c r="AQ39" s="344">
        <v>-7805</v>
      </c>
      <c r="AR39" s="345">
        <v>31.5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545</v>
      </c>
      <c r="AL40" s="1181"/>
      <c r="AM40" s="1181"/>
      <c r="AN40" s="1182"/>
      <c r="AO40" s="343">
        <v>-5271982</v>
      </c>
      <c r="AP40" s="343">
        <v>-25902</v>
      </c>
      <c r="AQ40" s="344">
        <v>-21058</v>
      </c>
      <c r="AR40" s="345">
        <v>23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298</v>
      </c>
      <c r="AL41" s="1187"/>
      <c r="AM41" s="1187"/>
      <c r="AN41" s="1188"/>
      <c r="AO41" s="343">
        <v>1835492</v>
      </c>
      <c r="AP41" s="343">
        <v>9018</v>
      </c>
      <c r="AQ41" s="344">
        <v>6483</v>
      </c>
      <c r="AR41" s="345">
        <v>39.1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514</v>
      </c>
      <c r="AN49" s="1175" t="s">
        <v>549</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550</v>
      </c>
      <c r="AO50" s="360" t="s">
        <v>551</v>
      </c>
      <c r="AP50" s="361" t="s">
        <v>552</v>
      </c>
      <c r="AQ50" s="362" t="s">
        <v>553</v>
      </c>
      <c r="AR50" s="363" t="s">
        <v>554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555</v>
      </c>
      <c r="AL51" s="356"/>
      <c r="AM51" s="364">
        <v>4629421</v>
      </c>
      <c r="AN51" s="365">
        <v>22914</v>
      </c>
      <c r="AO51" s="366">
        <v>-30.4</v>
      </c>
      <c r="AP51" s="367">
        <v>39951</v>
      </c>
      <c r="AQ51" s="368">
        <v>-11.5</v>
      </c>
      <c r="AR51" s="369">
        <v>-18.899999999999999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556</v>
      </c>
      <c r="AM52" s="372">
        <v>3934187</v>
      </c>
      <c r="AN52" s="373">
        <v>19473</v>
      </c>
      <c r="AO52" s="374">
        <v>-12.8</v>
      </c>
      <c r="AP52" s="375">
        <v>22555</v>
      </c>
      <c r="AQ52" s="376">
        <v>-11.9</v>
      </c>
      <c r="AR52" s="377">
        <v>-0.9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557</v>
      </c>
      <c r="AL53" s="356"/>
      <c r="AM53" s="364">
        <v>7162750</v>
      </c>
      <c r="AN53" s="365">
        <v>35483</v>
      </c>
      <c r="AO53" s="366">
        <v>54.9</v>
      </c>
      <c r="AP53" s="367">
        <v>39893</v>
      </c>
      <c r="AQ53" s="368">
        <v>-0.1</v>
      </c>
      <c r="AR53" s="369">
        <v>55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556</v>
      </c>
      <c r="AM54" s="372">
        <v>5211508</v>
      </c>
      <c r="AN54" s="373">
        <v>25817</v>
      </c>
      <c r="AO54" s="374">
        <v>32.6</v>
      </c>
      <c r="AP54" s="375">
        <v>26170</v>
      </c>
      <c r="AQ54" s="376">
        <v>16</v>
      </c>
      <c r="AR54" s="377">
        <v>16.600000000000001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558</v>
      </c>
      <c r="AL55" s="356"/>
      <c r="AM55" s="364">
        <v>4533185</v>
      </c>
      <c r="AN55" s="365">
        <v>22420</v>
      </c>
      <c r="AO55" s="366">
        <v>-36.799999999999997</v>
      </c>
      <c r="AP55" s="367">
        <v>41080</v>
      </c>
      <c r="AQ55" s="368">
        <v>3</v>
      </c>
      <c r="AR55" s="369">
        <v>-39.799999999999997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556</v>
      </c>
      <c r="AM56" s="372">
        <v>2255221</v>
      </c>
      <c r="AN56" s="373">
        <v>11154</v>
      </c>
      <c r="AO56" s="374">
        <v>-56.8</v>
      </c>
      <c r="AP56" s="375">
        <v>27265</v>
      </c>
      <c r="AQ56" s="376">
        <v>4.2</v>
      </c>
      <c r="AR56" s="377">
        <v>-61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559</v>
      </c>
      <c r="AL57" s="356"/>
      <c r="AM57" s="364">
        <v>3699504</v>
      </c>
      <c r="AN57" s="365">
        <v>18201</v>
      </c>
      <c r="AO57" s="366">
        <v>-18.8</v>
      </c>
      <c r="AP57" s="367">
        <v>33173</v>
      </c>
      <c r="AQ57" s="368">
        <v>-19.2</v>
      </c>
      <c r="AR57" s="369">
        <v>0.4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556</v>
      </c>
      <c r="AM58" s="372">
        <v>2522242</v>
      </c>
      <c r="AN58" s="373">
        <v>12409</v>
      </c>
      <c r="AO58" s="374">
        <v>11.3</v>
      </c>
      <c r="AP58" s="375">
        <v>20353</v>
      </c>
      <c r="AQ58" s="376">
        <v>-25.4</v>
      </c>
      <c r="AR58" s="377">
        <v>36.700000000000003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560</v>
      </c>
      <c r="AL59" s="356"/>
      <c r="AM59" s="364">
        <v>7952223</v>
      </c>
      <c r="AN59" s="365">
        <v>39070</v>
      </c>
      <c r="AO59" s="366">
        <v>114.7</v>
      </c>
      <c r="AP59" s="367">
        <v>37644</v>
      </c>
      <c r="AQ59" s="368">
        <v>13.5</v>
      </c>
      <c r="AR59" s="369">
        <v>101.2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556</v>
      </c>
      <c r="AM60" s="372">
        <v>6173724</v>
      </c>
      <c r="AN60" s="373">
        <v>30332</v>
      </c>
      <c r="AO60" s="374">
        <v>144.4</v>
      </c>
      <c r="AP60" s="375">
        <v>24939</v>
      </c>
      <c r="AQ60" s="376">
        <v>22.5</v>
      </c>
      <c r="AR60" s="377">
        <v>121.9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561</v>
      </c>
      <c r="AL61" s="378"/>
      <c r="AM61" s="379">
        <v>5595417</v>
      </c>
      <c r="AN61" s="380">
        <v>27618</v>
      </c>
      <c r="AO61" s="381">
        <v>16.7</v>
      </c>
      <c r="AP61" s="382">
        <v>38348</v>
      </c>
      <c r="AQ61" s="383">
        <v>-2.9</v>
      </c>
      <c r="AR61" s="369">
        <v>19.600000000000001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556</v>
      </c>
      <c r="AM62" s="372">
        <v>4019376</v>
      </c>
      <c r="AN62" s="373">
        <v>19837</v>
      </c>
      <c r="AO62" s="374">
        <v>23.7</v>
      </c>
      <c r="AP62" s="375">
        <v>24256</v>
      </c>
      <c r="AQ62" s="376">
        <v>1.1000000000000001</v>
      </c>
      <c r="AR62" s="377">
        <v>22.6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S+hdLddZ9a0BWxcMv4/mKUyizPbncfne7y+wDgEWm4/KBfj2r7qUNfDn2GGCw3F1E6gye1MzdzQt377QndiIqQ==" saltValue="2CL1WSjde1f5hfxIVPsK0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90" zoomScaleNormal="9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20" spans="125:125" ht="13.5" hidden="1" customHeight="1" x14ac:dyDescent="0.15"/>
    <row r="121" spans="125:125" ht="13.5" hidden="1" customHeight="1" x14ac:dyDescent="0.15">
      <c r="DU121" s="291"/>
    </row>
  </sheetData>
  <sheetProtection algorithmName="SHA-512" hashValue="g1tFwGA1kTZ+WlPrcQkWUzcG+xUz6rsUPragZolxBHIg7WQ+ytNQXB/sWVhuZ/ki2frsIcviyjCdMdbSY6M3Rg==" saltValue="oO05IPM6SDrKVntZmAYok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sheetData>
  <sheetProtection algorithmName="SHA-512" hashValue="uasz2I4mmctfY2JLJjkcspPEqVxfoVSW8M5rBPHjrLoDvhRCYmG02EAWaXQ0fAzHHpJ5Cs/GdeNqolc3sfe9bQ==" saltValue="kw7loUoLek+VtOgtC32T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98" t="s">
        <v>3</v>
      </c>
      <c r="D47" s="1198"/>
      <c r="E47" s="1199"/>
      <c r="F47" s="11">
        <v>17.73</v>
      </c>
      <c r="G47" s="12">
        <v>19.25</v>
      </c>
      <c r="H47" s="12">
        <v>18.77</v>
      </c>
      <c r="I47" s="12">
        <v>17.829999999999998</v>
      </c>
      <c r="J47" s="13">
        <v>14.17</v>
      </c>
    </row>
    <row r="48" spans="2:10" ht="57.75" customHeight="1" x14ac:dyDescent="0.15">
      <c r="B48" s="14"/>
      <c r="C48" s="1200" t="s">
        <v>4</v>
      </c>
      <c r="D48" s="1200"/>
      <c r="E48" s="1201"/>
      <c r="F48" s="15">
        <v>1.79</v>
      </c>
      <c r="G48" s="16">
        <v>1.44</v>
      </c>
      <c r="H48" s="16">
        <v>1.86</v>
      </c>
      <c r="I48" s="16">
        <v>1.97</v>
      </c>
      <c r="J48" s="17">
        <v>1.86</v>
      </c>
    </row>
    <row r="49" spans="2:10" ht="57.75" customHeight="1" thickBot="1" x14ac:dyDescent="0.2">
      <c r="B49" s="18"/>
      <c r="C49" s="1202" t="s">
        <v>5</v>
      </c>
      <c r="D49" s="1202"/>
      <c r="E49" s="1203"/>
      <c r="F49" s="19">
        <v>1.92</v>
      </c>
      <c r="G49" s="20">
        <v>1.92</v>
      </c>
      <c r="H49" s="20">
        <v>0.23</v>
      </c>
      <c r="I49" s="20" t="s">
        <v>570</v>
      </c>
      <c r="J49" s="21" t="s">
        <v>571</v>
      </c>
    </row>
    <row r="50" spans="2:10" ht="13.5" customHeight="1" x14ac:dyDescent="0.15"/>
  </sheetData>
  <sheetProtection algorithmName="SHA-512" hashValue="ubtvDptHnOvahLXWUmaqlZ5fOQPWK+Pxi1OlrObtl7EFYWiJhZef4qDYkVLhhRXFEYHxnlwlt8/jX5kztTds9A==" saltValue="y5KbYuC1jneal3LJmfiB/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2021-03-12T04:03:36Z</cp:lastPrinted>
  <dcterms:created xsi:type="dcterms:W3CDTF">2021-02-05T03:27:03Z</dcterms:created>
  <dcterms:modified xsi:type="dcterms:W3CDTF">2021-10-11T05:06:19Z</dcterms:modified>
  <cp:category/>
</cp:coreProperties>
</file>